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esquisa segurança 18-12-2009\Diversos\"/>
    </mc:Choice>
  </mc:AlternateContent>
  <xr:revisionPtr revIDLastSave="0" documentId="13_ncr:1_{BE7B6A67-77E3-48E0-8200-C2C03332E43F}" xr6:coauthVersionLast="47" xr6:coauthVersionMax="47" xr10:uidLastSave="{00000000-0000-0000-0000-000000000000}"/>
  <bookViews>
    <workbookView xWindow="-120" yWindow="-120" windowWidth="29040" windowHeight="15720" tabRatio="815" activeTab="2" xr2:uid="{00000000-000D-0000-FFFF-FFFF00000000}"/>
  </bookViews>
  <sheets>
    <sheet name="Home" sheetId="4" r:id="rId1"/>
    <sheet name="Projetos de Pesquisa" sheetId="14" r:id="rId2"/>
    <sheet name="Bolsas de Pesquisa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0" i="15" l="1"/>
  <c r="I88" i="15"/>
  <c r="I89" i="15"/>
  <c r="I86" i="15"/>
  <c r="I87" i="15" l="1"/>
  <c r="I85" i="15" l="1"/>
  <c r="I84" i="15"/>
  <c r="I83" i="15" l="1"/>
  <c r="I82" i="15" l="1"/>
  <c r="I81" i="15" l="1"/>
  <c r="I80" i="15" l="1"/>
  <c r="I79" i="15"/>
  <c r="I78" i="15" l="1"/>
  <c r="I71" i="15"/>
  <c r="I72" i="15"/>
  <c r="I73" i="15"/>
  <c r="I74" i="15"/>
  <c r="I75" i="15"/>
  <c r="I76" i="15"/>
  <c r="I77" i="15"/>
  <c r="I70" i="15"/>
  <c r="C27" i="14"/>
  <c r="C28" i="14"/>
  <c r="C29" i="14"/>
  <c r="C30" i="14"/>
  <c r="C31" i="14"/>
  <c r="C32" i="14"/>
  <c r="C33" i="14"/>
</calcChain>
</file>

<file path=xl/sharedStrings.xml><?xml version="1.0" encoding="utf-8"?>
<sst xmlns="http://schemas.openxmlformats.org/spreadsheetml/2006/main" count="25" uniqueCount="24">
  <si>
    <t>Indicador</t>
  </si>
  <si>
    <t>Indicadores de desenvolvimento</t>
  </si>
  <si>
    <t>Última Atualização</t>
  </si>
  <si>
    <t>Pibic</t>
  </si>
  <si>
    <t>Probic</t>
  </si>
  <si>
    <t>Proip</t>
  </si>
  <si>
    <t>DCBS/DQMC</t>
  </si>
  <si>
    <t>DCC</t>
  </si>
  <si>
    <t>DEC</t>
  </si>
  <si>
    <t>DEE</t>
  </si>
  <si>
    <t>DEM</t>
  </si>
  <si>
    <t>DEPS</t>
  </si>
  <si>
    <t>DFIS</t>
  </si>
  <si>
    <t>DMAT</t>
  </si>
  <si>
    <t>Número de Bolsas de Pesquisa</t>
  </si>
  <si>
    <t>Bolsas de Pesquisa por Departamento</t>
  </si>
  <si>
    <t>Número de Bolsas de Pesquisa por Tipo</t>
  </si>
  <si>
    <t>Projetos de Pesquisa</t>
  </si>
  <si>
    <t>Pibic EM</t>
  </si>
  <si>
    <t>Novos</t>
  </si>
  <si>
    <t>Prorrogação</t>
  </si>
  <si>
    <t>Pibiti</t>
  </si>
  <si>
    <t>Probiti</t>
  </si>
  <si>
    <t>Projetos de Pesquisa Novos e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</si>
</sst>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8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0" borderId="1" xfId="1" applyBorder="1" applyAlignment="1" applyProtection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14" fontId="0" fillId="0" borderId="7" xfId="0" applyNumberFormat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2" fillId="3" borderId="9" xfId="0" applyFont="1" applyFill="1" applyBorder="1"/>
    <xf numFmtId="0" fontId="7" fillId="0" borderId="1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1" xfId="0" applyBorder="1"/>
    <xf numFmtId="0" fontId="7" fillId="0" borderId="0" xfId="0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Projetos de Pesquisa Novos e Prorrogação</a:t>
            </a:r>
          </a:p>
        </c:rich>
      </c:tx>
      <c:layout>
        <c:manualLayout>
          <c:xMode val="edge"/>
          <c:yMode val="edge"/>
          <c:x val="0.26354397518492007"/>
          <c:y val="2.388051616398073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'Projetos de Pesquisa'!$C$26</c:f>
              <c:strCache>
                <c:ptCount val="1"/>
                <c:pt idx="0">
                  <c:v>Novos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'Projetos de Pesquisa'!$B$27:$B$47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'Projetos de Pesquisa'!$C$27:$C$47</c:f>
              <c:numCache>
                <c:formatCode>General</c:formatCode>
                <c:ptCount val="21"/>
                <c:pt idx="0">
                  <c:v>81</c:v>
                </c:pt>
                <c:pt idx="1">
                  <c:v>45</c:v>
                </c:pt>
                <c:pt idx="2">
                  <c:v>48</c:v>
                </c:pt>
                <c:pt idx="3">
                  <c:v>62</c:v>
                </c:pt>
                <c:pt idx="4">
                  <c:v>47</c:v>
                </c:pt>
                <c:pt idx="5">
                  <c:v>50</c:v>
                </c:pt>
                <c:pt idx="6">
                  <c:v>41</c:v>
                </c:pt>
                <c:pt idx="7">
                  <c:v>77</c:v>
                </c:pt>
                <c:pt idx="8">
                  <c:v>66</c:v>
                </c:pt>
                <c:pt idx="9">
                  <c:v>56</c:v>
                </c:pt>
                <c:pt idx="10">
                  <c:v>50</c:v>
                </c:pt>
                <c:pt idx="11">
                  <c:v>60</c:v>
                </c:pt>
                <c:pt idx="12">
                  <c:v>44</c:v>
                </c:pt>
                <c:pt idx="13">
                  <c:v>56</c:v>
                </c:pt>
                <c:pt idx="14">
                  <c:v>38</c:v>
                </c:pt>
                <c:pt idx="15">
                  <c:v>28</c:v>
                </c:pt>
                <c:pt idx="16">
                  <c:v>79</c:v>
                </c:pt>
                <c:pt idx="17">
                  <c:v>25</c:v>
                </c:pt>
                <c:pt idx="19">
                  <c:v>21</c:v>
                </c:pt>
                <c:pt idx="2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0-4BED-91D7-D1D977EDF4C5}"/>
            </c:ext>
          </c:extLst>
        </c:ser>
        <c:ser>
          <c:idx val="1"/>
          <c:order val="1"/>
          <c:tx>
            <c:strRef>
              <c:f>'Projetos de Pesquisa'!$D$26</c:f>
              <c:strCache>
                <c:ptCount val="1"/>
                <c:pt idx="0">
                  <c:v>Prorrogação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'Projetos de Pesquisa'!$B$27:$B$47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'Projetos de Pesquisa'!$D$27:$D$47</c:f>
              <c:numCache>
                <c:formatCode>General</c:formatCode>
                <c:ptCount val="21"/>
                <c:pt idx="13">
                  <c:v>90</c:v>
                </c:pt>
                <c:pt idx="14">
                  <c:v>80</c:v>
                </c:pt>
                <c:pt idx="15">
                  <c:v>111</c:v>
                </c:pt>
                <c:pt idx="16">
                  <c:v>67</c:v>
                </c:pt>
                <c:pt idx="17">
                  <c:v>36</c:v>
                </c:pt>
                <c:pt idx="18">
                  <c:v>58</c:v>
                </c:pt>
                <c:pt idx="19">
                  <c:v>7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F-478B-A165-2542AEBB4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959872"/>
        <c:axId val="161585920"/>
        <c:axId val="0"/>
      </c:bar3DChart>
      <c:catAx>
        <c:axId val="429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1585920"/>
        <c:crosses val="autoZero"/>
        <c:auto val="1"/>
        <c:lblAlgn val="ctr"/>
        <c:lblOffset val="100"/>
        <c:noMultiLvlLbl val="0"/>
      </c:catAx>
      <c:valAx>
        <c:axId val="161585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959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44380459905198"/>
          <c:y val="0.5211171945030213"/>
          <c:w val="0.15024342852665803"/>
          <c:h val="0.11059885862890992"/>
        </c:manualLayout>
      </c:layout>
      <c:overlay val="0"/>
      <c:txPr>
        <a:bodyPr/>
        <a:lstStyle/>
        <a:p>
          <a:pPr>
            <a:defRPr sz="1600" b="1"/>
          </a:pPr>
          <a:endParaRPr lang="pt-BR"/>
        </a:p>
      </c:txPr>
    </c:legend>
    <c:plotVisOnly val="0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Bolsas de Iniciação Científica por Modalidade</a:t>
            </a:r>
          </a:p>
        </c:rich>
      </c:tx>
      <c:layout>
        <c:manualLayout>
          <c:xMode val="edge"/>
          <c:yMode val="edge"/>
          <c:x val="0.23863199453009551"/>
          <c:y val="1.573675841643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952601513046161E-2"/>
          <c:y val="3.5548371023158526E-2"/>
          <c:w val="0.80410683958622819"/>
          <c:h val="0.6897438133547024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'Bolsas de Pesquisa'!$C$69</c:f>
              <c:strCache>
                <c:ptCount val="1"/>
                <c:pt idx="0">
                  <c:v>Pibic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'Bolsas de Pesquisa'!$B$70:$B$90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'Bolsas de Pesquisa'!$C$70:$C$90</c:f>
              <c:numCache>
                <c:formatCode>General</c:formatCode>
                <c:ptCount val="21"/>
                <c:pt idx="0">
                  <c:v>11</c:v>
                </c:pt>
                <c:pt idx="1">
                  <c:v>8</c:v>
                </c:pt>
                <c:pt idx="2">
                  <c:v>31</c:v>
                </c:pt>
                <c:pt idx="3">
                  <c:v>34</c:v>
                </c:pt>
                <c:pt idx="4">
                  <c:v>40</c:v>
                </c:pt>
                <c:pt idx="5">
                  <c:v>45</c:v>
                </c:pt>
                <c:pt idx="6">
                  <c:v>38</c:v>
                </c:pt>
                <c:pt idx="7">
                  <c:v>36</c:v>
                </c:pt>
                <c:pt idx="8">
                  <c:v>40</c:v>
                </c:pt>
                <c:pt idx="9">
                  <c:v>31</c:v>
                </c:pt>
                <c:pt idx="10">
                  <c:v>30</c:v>
                </c:pt>
                <c:pt idx="11">
                  <c:v>22</c:v>
                </c:pt>
                <c:pt idx="12">
                  <c:v>27</c:v>
                </c:pt>
                <c:pt idx="13">
                  <c:v>25</c:v>
                </c:pt>
                <c:pt idx="14">
                  <c:v>24</c:v>
                </c:pt>
                <c:pt idx="15">
                  <c:v>24</c:v>
                </c:pt>
                <c:pt idx="16">
                  <c:v>30</c:v>
                </c:pt>
                <c:pt idx="17">
                  <c:v>36</c:v>
                </c:pt>
                <c:pt idx="18">
                  <c:v>43</c:v>
                </c:pt>
                <c:pt idx="19">
                  <c:v>39</c:v>
                </c:pt>
                <c:pt idx="2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32B-410D-B0BF-98B839904038}"/>
            </c:ext>
          </c:extLst>
        </c:ser>
        <c:ser>
          <c:idx val="1"/>
          <c:order val="1"/>
          <c:tx>
            <c:strRef>
              <c:f>'Bolsas de Pesquisa'!$D$69</c:f>
              <c:strCache>
                <c:ptCount val="1"/>
                <c:pt idx="0">
                  <c:v>Probic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'Bolsas de Pesquisa'!$B$70:$B$90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'Bolsas de Pesquisa'!$D$70:$D$90</c:f>
              <c:numCache>
                <c:formatCode>General</c:formatCode>
                <c:ptCount val="21"/>
                <c:pt idx="0">
                  <c:v>37</c:v>
                </c:pt>
                <c:pt idx="1">
                  <c:v>27</c:v>
                </c:pt>
                <c:pt idx="2">
                  <c:v>14</c:v>
                </c:pt>
                <c:pt idx="3">
                  <c:v>37</c:v>
                </c:pt>
                <c:pt idx="4">
                  <c:v>33</c:v>
                </c:pt>
                <c:pt idx="5">
                  <c:v>34</c:v>
                </c:pt>
                <c:pt idx="6">
                  <c:v>47</c:v>
                </c:pt>
                <c:pt idx="7">
                  <c:v>52</c:v>
                </c:pt>
                <c:pt idx="8">
                  <c:v>56</c:v>
                </c:pt>
                <c:pt idx="9">
                  <c:v>51</c:v>
                </c:pt>
                <c:pt idx="10">
                  <c:v>50</c:v>
                </c:pt>
                <c:pt idx="11">
                  <c:v>47</c:v>
                </c:pt>
                <c:pt idx="12">
                  <c:v>58</c:v>
                </c:pt>
                <c:pt idx="13">
                  <c:v>51</c:v>
                </c:pt>
                <c:pt idx="14">
                  <c:v>56</c:v>
                </c:pt>
                <c:pt idx="15">
                  <c:v>50</c:v>
                </c:pt>
                <c:pt idx="16">
                  <c:v>54</c:v>
                </c:pt>
                <c:pt idx="17">
                  <c:v>64</c:v>
                </c:pt>
                <c:pt idx="18">
                  <c:v>66</c:v>
                </c:pt>
                <c:pt idx="19">
                  <c:v>77</c:v>
                </c:pt>
                <c:pt idx="20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32B-410D-B0BF-98B839904038}"/>
            </c:ext>
          </c:extLst>
        </c:ser>
        <c:ser>
          <c:idx val="2"/>
          <c:order val="2"/>
          <c:tx>
            <c:strRef>
              <c:f>'Bolsas de Pesquisa'!$E$69</c:f>
              <c:strCache>
                <c:ptCount val="1"/>
                <c:pt idx="0">
                  <c:v>Pibiti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'Bolsas de Pesquisa'!$B$70:$B$90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'Bolsas de Pesquisa'!$E$70:$E$90</c:f>
              <c:numCache>
                <c:formatCode>General</c:formatCode>
                <c:ptCount val="21"/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6</c:v>
                </c:pt>
                <c:pt idx="2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32B-410D-B0BF-98B839904038}"/>
            </c:ext>
          </c:extLst>
        </c:ser>
        <c:ser>
          <c:idx val="3"/>
          <c:order val="3"/>
          <c:tx>
            <c:strRef>
              <c:f>'Bolsas de Pesquisa'!$F$69</c:f>
              <c:strCache>
                <c:ptCount val="1"/>
                <c:pt idx="0">
                  <c:v>Probiti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'Bolsas de Pesquisa'!$B$70:$B$90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'Bolsas de Pesquisa'!$F$70:$F$90</c:f>
              <c:numCache>
                <c:formatCode>General</c:formatCode>
                <c:ptCount val="21"/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32B-410D-B0BF-98B839904038}"/>
            </c:ext>
          </c:extLst>
        </c:ser>
        <c:ser>
          <c:idx val="4"/>
          <c:order val="4"/>
          <c:tx>
            <c:strRef>
              <c:f>'Bolsas de Pesquisa'!$G$69</c:f>
              <c:strCache>
                <c:ptCount val="1"/>
                <c:pt idx="0">
                  <c:v>Proip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'Bolsas de Pesquisa'!$B$70:$B$90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'Bolsas de Pesquisa'!$G$70:$G$90</c:f>
              <c:numCache>
                <c:formatCode>General</c:formatCode>
                <c:ptCount val="21"/>
                <c:pt idx="6">
                  <c:v>10</c:v>
                </c:pt>
                <c:pt idx="7">
                  <c:v>10</c:v>
                </c:pt>
                <c:pt idx="8">
                  <c:v>15</c:v>
                </c:pt>
                <c:pt idx="9">
                  <c:v>14</c:v>
                </c:pt>
                <c:pt idx="10">
                  <c:v>20</c:v>
                </c:pt>
                <c:pt idx="11">
                  <c:v>6</c:v>
                </c:pt>
                <c:pt idx="12">
                  <c:v>8</c:v>
                </c:pt>
                <c:pt idx="13">
                  <c:v>7</c:v>
                </c:pt>
                <c:pt idx="14">
                  <c:v>10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  <c:pt idx="19">
                  <c:v>6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32B-410D-B0BF-98B839904038}"/>
            </c:ext>
          </c:extLst>
        </c:ser>
        <c:ser>
          <c:idx val="5"/>
          <c:order val="5"/>
          <c:tx>
            <c:strRef>
              <c:f>'Bolsas de Pesquisa'!$H$69</c:f>
              <c:strCache>
                <c:ptCount val="1"/>
                <c:pt idx="0">
                  <c:v>Pibic EM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'Bolsas de Pesquisa'!$B$70:$B$90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'Bolsas de Pesquisa'!$H$70:$H$90</c:f>
              <c:numCache>
                <c:formatCode>General</c:formatCode>
                <c:ptCount val="21"/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32B-410D-B0BF-98B8399040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3255808"/>
        <c:axId val="112568000"/>
        <c:axId val="0"/>
        <c:extLst/>
      </c:bar3DChart>
      <c:catAx>
        <c:axId val="432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568000"/>
        <c:crosses val="autoZero"/>
        <c:auto val="1"/>
        <c:lblAlgn val="ctr"/>
        <c:lblOffset val="100"/>
        <c:noMultiLvlLbl val="0"/>
      </c:catAx>
      <c:valAx>
        <c:axId val="11256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558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69450472234278"/>
          <c:y val="0.1291827783062969"/>
          <c:w val="0.7517827791211138"/>
          <c:h val="0.77798549809036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'Bolsas de Pesquisa'!$B$95</c:f>
              <c:strCache>
                <c:ptCount val="1"/>
                <c:pt idx="0">
                  <c:v>DCBS/DQMC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'Bolsas de Pesquisa'!$C$94:$W$94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'Bolsas de Pesquisa'!$C$95:$W$95</c:f>
              <c:numCache>
                <c:formatCode>General</c:formatCode>
                <c:ptCount val="21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12</c:v>
                </c:pt>
                <c:pt idx="8">
                  <c:v>18</c:v>
                </c:pt>
                <c:pt idx="9">
                  <c:v>17</c:v>
                </c:pt>
                <c:pt idx="10">
                  <c:v>22</c:v>
                </c:pt>
                <c:pt idx="11">
                  <c:v>12</c:v>
                </c:pt>
                <c:pt idx="12">
                  <c:v>11</c:v>
                </c:pt>
                <c:pt idx="13">
                  <c:v>13</c:v>
                </c:pt>
                <c:pt idx="14">
                  <c:v>13</c:v>
                </c:pt>
                <c:pt idx="15">
                  <c:v>9</c:v>
                </c:pt>
                <c:pt idx="16">
                  <c:v>14</c:v>
                </c:pt>
                <c:pt idx="17">
                  <c:v>21</c:v>
                </c:pt>
                <c:pt idx="18">
                  <c:v>20</c:v>
                </c:pt>
                <c:pt idx="19">
                  <c:v>25</c:v>
                </c:pt>
                <c:pt idx="2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E-4AF9-B115-3A7D43B01CD2}"/>
            </c:ext>
          </c:extLst>
        </c:ser>
        <c:ser>
          <c:idx val="1"/>
          <c:order val="1"/>
          <c:tx>
            <c:strRef>
              <c:f>'Bolsas de Pesquisa'!$B$96</c:f>
              <c:strCache>
                <c:ptCount val="1"/>
                <c:pt idx="0">
                  <c:v>DCC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'Bolsas de Pesquisa'!$C$94:$W$94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'Bolsas de Pesquisa'!$C$96:$W$96</c:f>
              <c:numCache>
                <c:formatCode>General</c:formatCode>
                <c:ptCount val="21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10</c:v>
                </c:pt>
                <c:pt idx="6">
                  <c:v>11</c:v>
                </c:pt>
                <c:pt idx="7">
                  <c:v>18</c:v>
                </c:pt>
                <c:pt idx="8">
                  <c:v>17</c:v>
                </c:pt>
                <c:pt idx="9">
                  <c:v>16</c:v>
                </c:pt>
                <c:pt idx="10">
                  <c:v>17</c:v>
                </c:pt>
                <c:pt idx="11">
                  <c:v>14</c:v>
                </c:pt>
                <c:pt idx="12">
                  <c:v>20</c:v>
                </c:pt>
                <c:pt idx="13">
                  <c:v>22</c:v>
                </c:pt>
                <c:pt idx="14">
                  <c:v>25</c:v>
                </c:pt>
                <c:pt idx="15">
                  <c:v>23</c:v>
                </c:pt>
                <c:pt idx="16">
                  <c:v>26</c:v>
                </c:pt>
                <c:pt idx="17">
                  <c:v>29</c:v>
                </c:pt>
                <c:pt idx="18">
                  <c:v>26</c:v>
                </c:pt>
                <c:pt idx="19">
                  <c:v>26</c:v>
                </c:pt>
                <c:pt idx="2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FE-4AF9-B115-3A7D43B01CD2}"/>
            </c:ext>
          </c:extLst>
        </c:ser>
        <c:ser>
          <c:idx val="2"/>
          <c:order val="2"/>
          <c:tx>
            <c:strRef>
              <c:f>'Bolsas de Pesquisa'!$B$97</c:f>
              <c:strCache>
                <c:ptCount val="1"/>
                <c:pt idx="0">
                  <c:v>DEC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'Bolsas de Pesquisa'!$C$94:$W$94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'Bolsas de Pesquisa'!$C$97:$W$97</c:f>
              <c:numCache>
                <c:formatCode>General</c:formatCode>
                <c:ptCount val="21"/>
                <c:pt idx="0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12</c:v>
                </c:pt>
                <c:pt idx="19">
                  <c:v>10</c:v>
                </c:pt>
                <c:pt idx="2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FE-4AF9-B115-3A7D43B01CD2}"/>
            </c:ext>
          </c:extLst>
        </c:ser>
        <c:ser>
          <c:idx val="3"/>
          <c:order val="3"/>
          <c:tx>
            <c:strRef>
              <c:f>'Bolsas de Pesquisa'!$B$98</c:f>
              <c:strCache>
                <c:ptCount val="1"/>
                <c:pt idx="0">
                  <c:v>DEE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'Bolsas de Pesquisa'!$C$94:$W$94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'Bolsas de Pesquisa'!$C$98:$W$98</c:f>
              <c:numCache>
                <c:formatCode>General</c:formatCode>
                <c:ptCount val="21"/>
                <c:pt idx="0">
                  <c:v>13</c:v>
                </c:pt>
                <c:pt idx="1">
                  <c:v>7</c:v>
                </c:pt>
                <c:pt idx="2">
                  <c:v>4</c:v>
                </c:pt>
                <c:pt idx="3">
                  <c:v>16</c:v>
                </c:pt>
                <c:pt idx="4">
                  <c:v>14</c:v>
                </c:pt>
                <c:pt idx="5">
                  <c:v>13</c:v>
                </c:pt>
                <c:pt idx="6">
                  <c:v>12</c:v>
                </c:pt>
                <c:pt idx="7">
                  <c:v>20</c:v>
                </c:pt>
                <c:pt idx="8">
                  <c:v>30</c:v>
                </c:pt>
                <c:pt idx="9">
                  <c:v>21</c:v>
                </c:pt>
                <c:pt idx="10">
                  <c:v>18</c:v>
                </c:pt>
                <c:pt idx="11">
                  <c:v>13</c:v>
                </c:pt>
                <c:pt idx="12">
                  <c:v>17</c:v>
                </c:pt>
                <c:pt idx="13">
                  <c:v>11</c:v>
                </c:pt>
                <c:pt idx="14">
                  <c:v>12</c:v>
                </c:pt>
                <c:pt idx="15">
                  <c:v>14</c:v>
                </c:pt>
                <c:pt idx="16">
                  <c:v>8</c:v>
                </c:pt>
                <c:pt idx="17">
                  <c:v>15</c:v>
                </c:pt>
                <c:pt idx="18">
                  <c:v>15</c:v>
                </c:pt>
                <c:pt idx="19">
                  <c:v>21</c:v>
                </c:pt>
                <c:pt idx="2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FE-4AF9-B115-3A7D43B01CD2}"/>
            </c:ext>
          </c:extLst>
        </c:ser>
        <c:ser>
          <c:idx val="4"/>
          <c:order val="4"/>
          <c:tx>
            <c:strRef>
              <c:f>'Bolsas de Pesquisa'!$B$99</c:f>
              <c:strCache>
                <c:ptCount val="1"/>
                <c:pt idx="0">
                  <c:v>DEM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'Bolsas de Pesquisa'!$C$94:$W$94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'Bolsas de Pesquisa'!$C$99:$W$99</c:f>
              <c:numCache>
                <c:formatCode>General</c:formatCode>
                <c:ptCount val="21"/>
                <c:pt idx="0">
                  <c:v>20</c:v>
                </c:pt>
                <c:pt idx="1">
                  <c:v>15</c:v>
                </c:pt>
                <c:pt idx="2">
                  <c:v>20</c:v>
                </c:pt>
                <c:pt idx="3">
                  <c:v>20</c:v>
                </c:pt>
                <c:pt idx="4">
                  <c:v>23</c:v>
                </c:pt>
                <c:pt idx="5">
                  <c:v>29</c:v>
                </c:pt>
                <c:pt idx="6">
                  <c:v>32</c:v>
                </c:pt>
                <c:pt idx="7">
                  <c:v>27</c:v>
                </c:pt>
                <c:pt idx="8">
                  <c:v>22</c:v>
                </c:pt>
                <c:pt idx="9">
                  <c:v>20</c:v>
                </c:pt>
                <c:pt idx="10">
                  <c:v>16</c:v>
                </c:pt>
                <c:pt idx="11">
                  <c:v>14</c:v>
                </c:pt>
                <c:pt idx="12">
                  <c:v>15</c:v>
                </c:pt>
                <c:pt idx="13">
                  <c:v>13</c:v>
                </c:pt>
                <c:pt idx="14">
                  <c:v>13</c:v>
                </c:pt>
                <c:pt idx="15">
                  <c:v>11</c:v>
                </c:pt>
                <c:pt idx="16">
                  <c:v>10</c:v>
                </c:pt>
                <c:pt idx="17">
                  <c:v>6</c:v>
                </c:pt>
                <c:pt idx="18">
                  <c:v>16</c:v>
                </c:pt>
                <c:pt idx="19">
                  <c:v>13</c:v>
                </c:pt>
                <c:pt idx="2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FE-4AF9-B115-3A7D43B01CD2}"/>
            </c:ext>
          </c:extLst>
        </c:ser>
        <c:ser>
          <c:idx val="5"/>
          <c:order val="5"/>
          <c:tx>
            <c:strRef>
              <c:f>'Bolsas de Pesquisa'!$B$100</c:f>
              <c:strCache>
                <c:ptCount val="1"/>
                <c:pt idx="0">
                  <c:v>DEPS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'Bolsas de Pesquisa'!$C$94:$W$94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'Bolsas de Pesquisa'!$C$100:$W$100</c:f>
              <c:numCache>
                <c:formatCode>General</c:formatCode>
                <c:ptCount val="21"/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9</c:v>
                </c:pt>
                <c:pt idx="13">
                  <c:v>8</c:v>
                </c:pt>
                <c:pt idx="14">
                  <c:v>9</c:v>
                </c:pt>
                <c:pt idx="15">
                  <c:v>6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8</c:v>
                </c:pt>
                <c:pt idx="2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FE-4AF9-B115-3A7D43B01CD2}"/>
            </c:ext>
          </c:extLst>
        </c:ser>
        <c:ser>
          <c:idx val="6"/>
          <c:order val="6"/>
          <c:tx>
            <c:strRef>
              <c:f>'Bolsas de Pesquisa'!$B$101</c:f>
              <c:strCache>
                <c:ptCount val="1"/>
                <c:pt idx="0">
                  <c:v>DFIS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'Bolsas de Pesquisa'!$C$94:$W$94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'Bolsas de Pesquisa'!$C$101:$W$101</c:f>
              <c:numCache>
                <c:formatCode>General</c:formatCode>
                <c:ptCount val="21"/>
                <c:pt idx="0">
                  <c:v>7</c:v>
                </c:pt>
                <c:pt idx="1">
                  <c:v>6</c:v>
                </c:pt>
                <c:pt idx="2">
                  <c:v>11</c:v>
                </c:pt>
                <c:pt idx="3">
                  <c:v>17</c:v>
                </c:pt>
                <c:pt idx="4">
                  <c:v>19</c:v>
                </c:pt>
                <c:pt idx="5">
                  <c:v>18</c:v>
                </c:pt>
                <c:pt idx="6">
                  <c:v>22</c:v>
                </c:pt>
                <c:pt idx="7">
                  <c:v>12</c:v>
                </c:pt>
                <c:pt idx="8">
                  <c:v>16</c:v>
                </c:pt>
                <c:pt idx="9">
                  <c:v>14</c:v>
                </c:pt>
                <c:pt idx="10">
                  <c:v>12</c:v>
                </c:pt>
                <c:pt idx="11">
                  <c:v>14</c:v>
                </c:pt>
                <c:pt idx="12">
                  <c:v>15</c:v>
                </c:pt>
                <c:pt idx="13">
                  <c:v>14</c:v>
                </c:pt>
                <c:pt idx="14">
                  <c:v>14</c:v>
                </c:pt>
                <c:pt idx="15">
                  <c:v>13</c:v>
                </c:pt>
                <c:pt idx="16">
                  <c:v>18</c:v>
                </c:pt>
                <c:pt idx="17">
                  <c:v>19</c:v>
                </c:pt>
                <c:pt idx="18">
                  <c:v>18</c:v>
                </c:pt>
                <c:pt idx="19">
                  <c:v>18</c:v>
                </c:pt>
                <c:pt idx="2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FE-4AF9-B115-3A7D43B01CD2}"/>
            </c:ext>
          </c:extLst>
        </c:ser>
        <c:ser>
          <c:idx val="7"/>
          <c:order val="7"/>
          <c:tx>
            <c:strRef>
              <c:f>'Bolsas de Pesquisa'!$B$102</c:f>
              <c:strCache>
                <c:ptCount val="1"/>
                <c:pt idx="0">
                  <c:v>DMAT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'Bolsas de Pesquisa'!$C$94:$W$94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'Bolsas de Pesquisa'!$C$102:$W$102</c:f>
              <c:numCache>
                <c:formatCode>General</c:formatCode>
                <c:ptCount val="21"/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10</c:v>
                </c:pt>
                <c:pt idx="11">
                  <c:v>5</c:v>
                </c:pt>
                <c:pt idx="12">
                  <c:v>9</c:v>
                </c:pt>
                <c:pt idx="13">
                  <c:v>10</c:v>
                </c:pt>
                <c:pt idx="14">
                  <c:v>10</c:v>
                </c:pt>
                <c:pt idx="15">
                  <c:v>8</c:v>
                </c:pt>
                <c:pt idx="16">
                  <c:v>11</c:v>
                </c:pt>
                <c:pt idx="17">
                  <c:v>14</c:v>
                </c:pt>
                <c:pt idx="18">
                  <c:v>10</c:v>
                </c:pt>
                <c:pt idx="19">
                  <c:v>14</c:v>
                </c:pt>
                <c:pt idx="2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9FE-4AF9-B115-3A7D43B01CD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3256832"/>
        <c:axId val="112570304"/>
      </c:barChart>
      <c:catAx>
        <c:axId val="432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pt-BR"/>
          </a:p>
        </c:txPr>
        <c:crossAx val="112570304"/>
        <c:crosses val="autoZero"/>
        <c:auto val="1"/>
        <c:lblAlgn val="ctr"/>
        <c:lblOffset val="100"/>
        <c:noMultiLvlLbl val="0"/>
      </c:catAx>
      <c:valAx>
        <c:axId val="112570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pt-BR"/>
          </a:p>
        </c:txPr>
        <c:crossAx val="432568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6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Home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hyperlink" Target="#Home!A1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123825</xdr:rowOff>
    </xdr:from>
    <xdr:to>
      <xdr:col>2</xdr:col>
      <xdr:colOff>323850</xdr:colOff>
      <xdr:row>2</xdr:row>
      <xdr:rowOff>76200</xdr:rowOff>
    </xdr:to>
    <xdr:pic>
      <xdr:nvPicPr>
        <xdr:cNvPr id="1076" name="Picture 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23825"/>
          <a:ext cx="1247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57149</xdr:rowOff>
    </xdr:from>
    <xdr:to>
      <xdr:col>15</xdr:col>
      <xdr:colOff>438149</xdr:colOff>
      <xdr:row>22</xdr:row>
      <xdr:rowOff>47624</xdr:rowOff>
    </xdr:to>
    <xdr:graphicFrame macro="">
      <xdr:nvGraphicFramePr>
        <xdr:cNvPr id="270382" name="Gráfico 9">
          <a:extLst>
            <a:ext uri="{FF2B5EF4-FFF2-40B4-BE49-F238E27FC236}">
              <a16:creationId xmlns:a16="http://schemas.microsoft.com/office/drawing/2014/main" id="{00000000-0008-0000-0900-00002E2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10</xdr:row>
      <xdr:rowOff>0</xdr:rowOff>
    </xdr:from>
    <xdr:to>
      <xdr:col>17</xdr:col>
      <xdr:colOff>309843</xdr:colOff>
      <xdr:row>14</xdr:row>
      <xdr:rowOff>104775</xdr:rowOff>
    </xdr:to>
    <xdr:sp macro="" textlink="">
      <xdr:nvSpPr>
        <xdr:cNvPr id="18" name="AutoShap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 flipH="1">
          <a:off x="8029575" y="1905000"/>
          <a:ext cx="919443" cy="866775"/>
        </a:xfrm>
        <a:prstGeom prst="right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0</xdr:rowOff>
    </xdr:from>
    <xdr:to>
      <xdr:col>18</xdr:col>
      <xdr:colOff>476250</xdr:colOff>
      <xdr:row>35</xdr:row>
      <xdr:rowOff>1</xdr:rowOff>
    </xdr:to>
    <xdr:graphicFrame macro="">
      <xdr:nvGraphicFramePr>
        <xdr:cNvPr id="271429" name="Gráfico 5" descr="Tipos de Projetos de Pesquisa">
          <a:extLst>
            <a:ext uri="{FF2B5EF4-FFF2-40B4-BE49-F238E27FC236}">
              <a16:creationId xmlns:a16="http://schemas.microsoft.com/office/drawing/2014/main" id="{00000000-0008-0000-0A00-00004524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0</xdr:colOff>
      <xdr:row>7</xdr:row>
      <xdr:rowOff>0</xdr:rowOff>
    </xdr:from>
    <xdr:to>
      <xdr:col>22</xdr:col>
      <xdr:colOff>309843</xdr:colOff>
      <xdr:row>12</xdr:row>
      <xdr:rowOff>0</xdr:rowOff>
    </xdr:to>
    <xdr:sp macro="" textlink="">
      <xdr:nvSpPr>
        <xdr:cNvPr id="7" name="AutoShap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 flipH="1">
          <a:off x="10972800" y="1333500"/>
          <a:ext cx="919443" cy="866775"/>
        </a:xfrm>
        <a:prstGeom prst="right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</a:rPr>
            <a:t>VOLTAR</a:t>
          </a:r>
        </a:p>
      </xdr:txBody>
    </xdr:sp>
    <xdr:clientData/>
  </xdr:twoCellAnchor>
  <xdr:twoCellAnchor>
    <xdr:from>
      <xdr:col>0</xdr:col>
      <xdr:colOff>0</xdr:colOff>
      <xdr:row>37</xdr:row>
      <xdr:rowOff>95250</xdr:rowOff>
    </xdr:from>
    <xdr:to>
      <xdr:col>19</xdr:col>
      <xdr:colOff>342900</xdr:colOff>
      <xdr:row>63</xdr:row>
      <xdr:rowOff>9525</xdr:rowOff>
    </xdr:to>
    <xdr:graphicFrame macro="">
      <xdr:nvGraphicFramePr>
        <xdr:cNvPr id="271431" name="Gráfico 9" descr="Bolsas da Pesquisa por Departamento">
          <a:extLst>
            <a:ext uri="{FF2B5EF4-FFF2-40B4-BE49-F238E27FC236}">
              <a16:creationId xmlns:a16="http://schemas.microsoft.com/office/drawing/2014/main" id="{00000000-0008-0000-0A00-00004724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0.34777</cdr:x>
      <cdr:y>0.0439</cdr:y>
    </cdr:from>
    <cdr:to>
      <cdr:x>0.75853</cdr:x>
      <cdr:y>0.12195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524124" y="214314"/>
          <a:ext cx="2981325" cy="381000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0">
              <a:srgbClr val="4F81BD">
                <a:lumMod val="5000"/>
                <a:lumOff val="95000"/>
              </a:srgbClr>
            </a:gs>
            <a:gs pos="74000">
              <a:srgbClr val="4F81BD">
                <a:lumMod val="45000"/>
                <a:lumOff val="55000"/>
              </a:srgbClr>
            </a:gs>
            <a:gs pos="83000">
              <a:srgbClr val="4F81BD">
                <a:lumMod val="45000"/>
                <a:lumOff val="55000"/>
              </a:srgbClr>
            </a:gs>
            <a:gs pos="100000">
              <a:srgbClr val="4F81BD">
                <a:lumMod val="30000"/>
                <a:lumOff val="70000"/>
              </a:srgbClr>
            </a:gs>
          </a:gsLst>
          <a:lin ang="5400000" scaled="1"/>
        </a:gra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2000" b="1"/>
            <a:t>Bolsas de Iniciação</a:t>
          </a:r>
          <a:r>
            <a:rPr lang="pt-BR" sz="2000" b="1" baseline="0"/>
            <a:t> Ciêntífica por Departamento</a:t>
          </a:r>
          <a:endParaRPr lang="pt-BR" sz="2000" b="1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workbookViewId="0">
      <selection activeCell="D8" sqref="D8"/>
    </sheetView>
  </sheetViews>
  <sheetFormatPr defaultRowHeight="15" x14ac:dyDescent="0.25"/>
  <cols>
    <col min="4" max="4" width="50.5703125" bestFit="1" customWidth="1"/>
    <col min="5" max="5" width="22.85546875" customWidth="1"/>
    <col min="6" max="6" width="18.28515625" customWidth="1"/>
  </cols>
  <sheetData>
    <row r="1" spans="1:6" x14ac:dyDescent="0.25">
      <c r="A1" s="4"/>
      <c r="B1" s="5"/>
      <c r="C1" s="5"/>
      <c r="D1" s="23" t="s">
        <v>1</v>
      </c>
      <c r="E1" s="26" t="s">
        <v>2</v>
      </c>
    </row>
    <row r="2" spans="1:6" x14ac:dyDescent="0.25">
      <c r="A2" s="6"/>
      <c r="B2" s="7"/>
      <c r="C2" s="7"/>
      <c r="D2" s="24"/>
      <c r="E2" s="27"/>
    </row>
    <row r="3" spans="1:6" ht="15.75" thickBot="1" x14ac:dyDescent="0.3">
      <c r="A3" s="8"/>
      <c r="B3" s="9"/>
      <c r="C3" s="9"/>
      <c r="D3" s="25"/>
      <c r="E3" s="10">
        <v>46098</v>
      </c>
    </row>
    <row r="4" spans="1:6" ht="15.75" thickBot="1" x14ac:dyDescent="0.3">
      <c r="A4" s="2"/>
      <c r="B4" s="2"/>
      <c r="C4" s="2"/>
      <c r="D4" s="3"/>
      <c r="E4" s="2"/>
      <c r="F4" s="2"/>
    </row>
    <row r="5" spans="1:6" x14ac:dyDescent="0.25">
      <c r="D5" s="16" t="s">
        <v>0</v>
      </c>
    </row>
    <row r="6" spans="1:6" x14ac:dyDescent="0.25">
      <c r="D6" s="1" t="s">
        <v>23</v>
      </c>
    </row>
    <row r="7" spans="1:6" x14ac:dyDescent="0.25">
      <c r="D7" s="1" t="s">
        <v>14</v>
      </c>
    </row>
    <row r="8" spans="1:6" x14ac:dyDescent="0.25">
      <c r="D8" s="1" t="s">
        <v>15</v>
      </c>
    </row>
  </sheetData>
  <mergeCells count="2">
    <mergeCell ref="D1:D3"/>
    <mergeCell ref="E1:E2"/>
  </mergeCells>
  <phoneticPr fontId="4" type="noConversion"/>
  <hyperlinks>
    <hyperlink ref="D6" location="'Projetos de Pesquisa'!A1" display="Projetos de Pesquisa Novos" xr:uid="{00000000-0004-0000-0000-000000000000}"/>
    <hyperlink ref="D7" location="'Bolsas de Pesquisa'!A1" display="Número de Bolsas de Pesquisa" xr:uid="{00000000-0004-0000-0000-000001000000}"/>
    <hyperlink ref="D8" location="'Bolsas de Pesquisa'!A1" display="Bolsas de Pesquisa por Departamento" xr:uid="{00000000-0004-0000-0000-000002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7"/>
  <sheetViews>
    <sheetView workbookViewId="0"/>
  </sheetViews>
  <sheetFormatPr defaultRowHeight="15" x14ac:dyDescent="0.25"/>
  <cols>
    <col min="1" max="7" width="9.140625" style="11"/>
    <col min="8" max="8" width="10.7109375" style="11" customWidth="1"/>
    <col min="9" max="16384" width="9.140625" style="11"/>
  </cols>
  <sheetData>
    <row r="1" spans="6:11" x14ac:dyDescent="0.25">
      <c r="F1" s="28" t="s">
        <v>17</v>
      </c>
      <c r="G1" s="28"/>
      <c r="H1" s="28"/>
      <c r="I1" s="28"/>
      <c r="J1" s="28"/>
      <c r="K1" s="28"/>
    </row>
    <row r="26" spans="2:4" x14ac:dyDescent="0.25">
      <c r="C26" s="20" t="s">
        <v>19</v>
      </c>
      <c r="D26" s="20" t="s">
        <v>20</v>
      </c>
    </row>
    <row r="27" spans="2:4" x14ac:dyDescent="0.25">
      <c r="B27" s="15">
        <v>2005</v>
      </c>
      <c r="C27" s="15">
        <f>22+25+34</f>
        <v>81</v>
      </c>
      <c r="D27" s="15"/>
    </row>
    <row r="28" spans="2:4" x14ac:dyDescent="0.25">
      <c r="B28" s="15">
        <v>2006</v>
      </c>
      <c r="C28" s="15">
        <f>19+26</f>
        <v>45</v>
      </c>
      <c r="D28" s="15"/>
    </row>
    <row r="29" spans="2:4" x14ac:dyDescent="0.25">
      <c r="B29" s="15">
        <v>2007</v>
      </c>
      <c r="C29" s="15">
        <f>20+26+2</f>
        <v>48</v>
      </c>
      <c r="D29" s="15"/>
    </row>
    <row r="30" spans="2:4" x14ac:dyDescent="0.25">
      <c r="B30" s="15">
        <v>2008</v>
      </c>
      <c r="C30" s="15">
        <f>20+24+18</f>
        <v>62</v>
      </c>
      <c r="D30" s="15"/>
    </row>
    <row r="31" spans="2:4" x14ac:dyDescent="0.25">
      <c r="B31" s="15">
        <v>2009</v>
      </c>
      <c r="C31" s="15">
        <f>17+23+7</f>
        <v>47</v>
      </c>
      <c r="D31" s="15"/>
    </row>
    <row r="32" spans="2:4" x14ac:dyDescent="0.25">
      <c r="B32" s="15">
        <v>2010</v>
      </c>
      <c r="C32" s="15">
        <f>18+25+7</f>
        <v>50</v>
      </c>
      <c r="D32" s="15"/>
    </row>
    <row r="33" spans="2:4" x14ac:dyDescent="0.25">
      <c r="B33" s="15">
        <v>2011</v>
      </c>
      <c r="C33" s="15">
        <f>19+22</f>
        <v>41</v>
      </c>
      <c r="D33" s="15"/>
    </row>
    <row r="34" spans="2:4" x14ac:dyDescent="0.25">
      <c r="B34" s="15">
        <v>2012</v>
      </c>
      <c r="C34" s="15">
        <v>77</v>
      </c>
      <c r="D34" s="15"/>
    </row>
    <row r="35" spans="2:4" x14ac:dyDescent="0.25">
      <c r="B35" s="15">
        <v>2013</v>
      </c>
      <c r="C35" s="15">
        <v>66</v>
      </c>
      <c r="D35" s="15"/>
    </row>
    <row r="36" spans="2:4" x14ac:dyDescent="0.25">
      <c r="B36" s="17">
        <v>2014</v>
      </c>
      <c r="C36" s="17">
        <v>56</v>
      </c>
      <c r="D36" s="15"/>
    </row>
    <row r="37" spans="2:4" x14ac:dyDescent="0.25">
      <c r="B37" s="17">
        <v>2015</v>
      </c>
      <c r="C37" s="17">
        <v>50</v>
      </c>
      <c r="D37" s="15"/>
    </row>
    <row r="38" spans="2:4" x14ac:dyDescent="0.25">
      <c r="B38" s="17">
        <v>2016</v>
      </c>
      <c r="C38" s="17">
        <v>60</v>
      </c>
      <c r="D38" s="15"/>
    </row>
    <row r="39" spans="2:4" x14ac:dyDescent="0.25">
      <c r="B39" s="17">
        <v>2017</v>
      </c>
      <c r="C39" s="17">
        <v>44</v>
      </c>
      <c r="D39" s="15"/>
    </row>
    <row r="40" spans="2:4" x14ac:dyDescent="0.25">
      <c r="B40" s="17">
        <v>2018</v>
      </c>
      <c r="C40" s="17">
        <v>56</v>
      </c>
      <c r="D40" s="15">
        <v>90</v>
      </c>
    </row>
    <row r="41" spans="2:4" x14ac:dyDescent="0.25">
      <c r="B41" s="17">
        <v>2019</v>
      </c>
      <c r="C41" s="17">
        <v>38</v>
      </c>
      <c r="D41" s="15">
        <v>80</v>
      </c>
    </row>
    <row r="42" spans="2:4" x14ac:dyDescent="0.25">
      <c r="B42" s="17">
        <v>2020</v>
      </c>
      <c r="C42" s="17">
        <v>28</v>
      </c>
      <c r="D42" s="15">
        <v>111</v>
      </c>
    </row>
    <row r="43" spans="2:4" x14ac:dyDescent="0.25">
      <c r="B43" s="17">
        <v>2021</v>
      </c>
      <c r="C43" s="17">
        <v>79</v>
      </c>
      <c r="D43" s="15">
        <v>67</v>
      </c>
    </row>
    <row r="44" spans="2:4" x14ac:dyDescent="0.25">
      <c r="B44" s="17">
        <v>2022</v>
      </c>
      <c r="C44" s="17">
        <v>25</v>
      </c>
      <c r="D44" s="15">
        <v>36</v>
      </c>
    </row>
    <row r="45" spans="2:4" x14ac:dyDescent="0.25">
      <c r="B45" s="15">
        <v>2023</v>
      </c>
      <c r="C45" s="15"/>
      <c r="D45" s="15">
        <v>58</v>
      </c>
    </row>
    <row r="46" spans="2:4" x14ac:dyDescent="0.25">
      <c r="B46" s="15">
        <v>2024</v>
      </c>
      <c r="C46" s="15">
        <v>21</v>
      </c>
      <c r="D46" s="15">
        <v>7</v>
      </c>
    </row>
    <row r="47" spans="2:4" x14ac:dyDescent="0.25">
      <c r="B47" s="15">
        <v>2025</v>
      </c>
      <c r="C47" s="15">
        <v>24</v>
      </c>
      <c r="D47" s="15">
        <v>1</v>
      </c>
    </row>
  </sheetData>
  <mergeCells count="1">
    <mergeCell ref="F1:K1"/>
  </mergeCells>
  <phoneticPr fontId="4" type="noConversion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102"/>
  <sheetViews>
    <sheetView tabSelected="1" workbookViewId="0">
      <selection activeCell="AC16" sqref="AC16"/>
    </sheetView>
  </sheetViews>
  <sheetFormatPr defaultRowHeight="15" x14ac:dyDescent="0.25"/>
  <sheetData>
    <row r="2" spans="1:1" x14ac:dyDescent="0.25">
      <c r="A2" s="11"/>
    </row>
    <row r="3" spans="1:1" x14ac:dyDescent="0.25">
      <c r="A3" s="11"/>
    </row>
    <row r="4" spans="1:1" x14ac:dyDescent="0.25">
      <c r="A4" s="11"/>
    </row>
    <row r="5" spans="1:1" x14ac:dyDescent="0.25">
      <c r="A5" s="11"/>
    </row>
    <row r="6" spans="1:1" x14ac:dyDescent="0.25">
      <c r="A6" s="11"/>
    </row>
    <row r="7" spans="1:1" x14ac:dyDescent="0.25">
      <c r="A7" s="11"/>
    </row>
    <row r="8" spans="1:1" x14ac:dyDescent="0.25">
      <c r="A8" s="11"/>
    </row>
    <row r="9" spans="1:1" x14ac:dyDescent="0.25">
      <c r="A9" s="11"/>
    </row>
    <row r="10" spans="1:1" x14ac:dyDescent="0.25">
      <c r="A10" s="11"/>
    </row>
    <row r="11" spans="1:1" x14ac:dyDescent="0.25">
      <c r="A11" s="11"/>
    </row>
    <row r="12" spans="1:1" x14ac:dyDescent="0.25">
      <c r="A12" s="11"/>
    </row>
    <row r="21" spans="1:12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42" spans="1:12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68" spans="2:9" x14ac:dyDescent="0.25">
      <c r="B68" t="s">
        <v>16</v>
      </c>
    </row>
    <row r="69" spans="2:9" x14ac:dyDescent="0.25">
      <c r="B69" s="11"/>
      <c r="C69" s="11" t="s">
        <v>3</v>
      </c>
      <c r="D69" s="11" t="s">
        <v>4</v>
      </c>
      <c r="E69" s="20" t="s">
        <v>21</v>
      </c>
      <c r="F69" s="20" t="s">
        <v>22</v>
      </c>
      <c r="G69" s="11" t="s">
        <v>5</v>
      </c>
      <c r="H69" s="20" t="s">
        <v>18</v>
      </c>
      <c r="I69" s="11"/>
    </row>
    <row r="70" spans="2:9" x14ac:dyDescent="0.25">
      <c r="B70" s="15">
        <v>2005</v>
      </c>
      <c r="C70" s="15">
        <v>11</v>
      </c>
      <c r="D70" s="15">
        <v>37</v>
      </c>
      <c r="E70" s="15"/>
      <c r="F70" s="15"/>
      <c r="G70" s="15"/>
      <c r="H70" s="15"/>
      <c r="I70" s="15">
        <f>SUM(C70:G70)</f>
        <v>48</v>
      </c>
    </row>
    <row r="71" spans="2:9" x14ac:dyDescent="0.25">
      <c r="B71" s="15">
        <v>2006</v>
      </c>
      <c r="C71" s="15">
        <v>8</v>
      </c>
      <c r="D71" s="15">
        <v>27</v>
      </c>
      <c r="E71" s="15"/>
      <c r="F71" s="15"/>
      <c r="G71" s="15"/>
      <c r="H71" s="15"/>
      <c r="I71" s="15">
        <f t="shared" ref="I71:I77" si="0">SUM(C71:G71)</f>
        <v>35</v>
      </c>
    </row>
    <row r="72" spans="2:9" x14ac:dyDescent="0.25">
      <c r="B72" s="15">
        <v>2007</v>
      </c>
      <c r="C72" s="15">
        <v>31</v>
      </c>
      <c r="D72" s="15">
        <v>14</v>
      </c>
      <c r="E72" s="15"/>
      <c r="F72" s="15"/>
      <c r="G72" s="15"/>
      <c r="H72" s="15"/>
      <c r="I72" s="15">
        <f t="shared" si="0"/>
        <v>45</v>
      </c>
    </row>
    <row r="73" spans="2:9" x14ac:dyDescent="0.25">
      <c r="B73" s="15">
        <v>2008</v>
      </c>
      <c r="C73" s="15">
        <v>34</v>
      </c>
      <c r="D73" s="15">
        <v>37</v>
      </c>
      <c r="E73" s="15"/>
      <c r="F73" s="15"/>
      <c r="G73" s="15"/>
      <c r="H73" s="15"/>
      <c r="I73" s="15">
        <f t="shared" si="0"/>
        <v>71</v>
      </c>
    </row>
    <row r="74" spans="2:9" x14ac:dyDescent="0.25">
      <c r="B74" s="15">
        <v>2009</v>
      </c>
      <c r="C74" s="15">
        <v>40</v>
      </c>
      <c r="D74" s="15">
        <v>33</v>
      </c>
      <c r="E74" s="15"/>
      <c r="F74" s="15"/>
      <c r="G74" s="15"/>
      <c r="H74" s="15"/>
      <c r="I74" s="15">
        <f t="shared" si="0"/>
        <v>73</v>
      </c>
    </row>
    <row r="75" spans="2:9" x14ac:dyDescent="0.25">
      <c r="B75" s="15">
        <v>2010</v>
      </c>
      <c r="C75" s="15">
        <v>45</v>
      </c>
      <c r="D75" s="15">
        <v>34</v>
      </c>
      <c r="E75" s="15">
        <v>2</v>
      </c>
      <c r="F75" s="15">
        <v>2</v>
      </c>
      <c r="G75" s="15"/>
      <c r="H75" s="15"/>
      <c r="I75" s="15">
        <f t="shared" si="0"/>
        <v>83</v>
      </c>
    </row>
    <row r="76" spans="2:9" x14ac:dyDescent="0.25">
      <c r="B76" s="15">
        <v>2011</v>
      </c>
      <c r="C76" s="15">
        <v>38</v>
      </c>
      <c r="D76" s="15">
        <v>47</v>
      </c>
      <c r="E76" s="15">
        <v>2</v>
      </c>
      <c r="F76" s="15">
        <v>4</v>
      </c>
      <c r="G76" s="15">
        <v>10</v>
      </c>
      <c r="H76" s="15"/>
      <c r="I76" s="15">
        <f t="shared" si="0"/>
        <v>101</v>
      </c>
    </row>
    <row r="77" spans="2:9" x14ac:dyDescent="0.25">
      <c r="B77" s="15">
        <v>2012</v>
      </c>
      <c r="C77" s="15">
        <v>36</v>
      </c>
      <c r="D77" s="15">
        <v>52</v>
      </c>
      <c r="E77" s="15">
        <v>2</v>
      </c>
      <c r="F77" s="15">
        <v>5</v>
      </c>
      <c r="G77" s="15">
        <v>10</v>
      </c>
      <c r="H77" s="15"/>
      <c r="I77" s="15">
        <f t="shared" si="0"/>
        <v>105</v>
      </c>
    </row>
    <row r="78" spans="2:9" x14ac:dyDescent="0.25">
      <c r="B78" s="15">
        <v>2013</v>
      </c>
      <c r="C78" s="15">
        <v>40</v>
      </c>
      <c r="D78" s="15">
        <v>56</v>
      </c>
      <c r="E78" s="15">
        <v>6</v>
      </c>
      <c r="F78" s="15">
        <v>5</v>
      </c>
      <c r="G78" s="15">
        <v>15</v>
      </c>
      <c r="H78" s="15"/>
      <c r="I78" s="15">
        <f>SUM(C78:G78)</f>
        <v>122</v>
      </c>
    </row>
    <row r="79" spans="2:9" x14ac:dyDescent="0.25">
      <c r="B79" s="17">
        <v>2014</v>
      </c>
      <c r="C79" s="17">
        <v>31</v>
      </c>
      <c r="D79" s="17">
        <v>51</v>
      </c>
      <c r="E79" s="17">
        <v>2</v>
      </c>
      <c r="F79" s="17">
        <v>5</v>
      </c>
      <c r="G79" s="17">
        <v>14</v>
      </c>
      <c r="H79" s="17"/>
      <c r="I79" s="17">
        <f>SUM(C79:G79)</f>
        <v>103</v>
      </c>
    </row>
    <row r="80" spans="2:9" x14ac:dyDescent="0.25">
      <c r="B80" s="17">
        <v>2015</v>
      </c>
      <c r="C80" s="17">
        <v>30</v>
      </c>
      <c r="D80" s="17">
        <v>50</v>
      </c>
      <c r="E80" s="17">
        <v>3</v>
      </c>
      <c r="F80" s="17">
        <v>3</v>
      </c>
      <c r="G80" s="17">
        <v>20</v>
      </c>
      <c r="H80" s="17"/>
      <c r="I80" s="17">
        <f>SUM(C80:G80)</f>
        <v>106</v>
      </c>
    </row>
    <row r="81" spans="2:23" x14ac:dyDescent="0.25">
      <c r="B81" s="17">
        <v>2016</v>
      </c>
      <c r="C81" s="17">
        <v>22</v>
      </c>
      <c r="D81" s="17">
        <v>47</v>
      </c>
      <c r="E81" s="17">
        <v>2</v>
      </c>
      <c r="F81" s="17">
        <v>2</v>
      </c>
      <c r="G81" s="17">
        <v>6</v>
      </c>
      <c r="H81" s="17"/>
      <c r="I81" s="17">
        <f>SUM(C81:G81)</f>
        <v>79</v>
      </c>
    </row>
    <row r="82" spans="2:23" x14ac:dyDescent="0.25">
      <c r="B82" s="17">
        <v>2017</v>
      </c>
      <c r="C82" s="17">
        <v>27</v>
      </c>
      <c r="D82" s="17">
        <v>58</v>
      </c>
      <c r="E82" s="17">
        <v>3</v>
      </c>
      <c r="F82" s="17">
        <v>2</v>
      </c>
      <c r="G82" s="17">
        <v>8</v>
      </c>
      <c r="H82" s="17">
        <v>4</v>
      </c>
      <c r="I82" s="17">
        <f t="shared" ref="I82:I89" si="1">SUM(C82:H82)</f>
        <v>102</v>
      </c>
    </row>
    <row r="83" spans="2:23" x14ac:dyDescent="0.25">
      <c r="B83" s="17">
        <v>2018</v>
      </c>
      <c r="C83" s="17">
        <v>25</v>
      </c>
      <c r="D83" s="17">
        <v>51</v>
      </c>
      <c r="E83" s="17">
        <v>7</v>
      </c>
      <c r="F83" s="17">
        <v>5</v>
      </c>
      <c r="G83" s="17">
        <v>7</v>
      </c>
      <c r="H83" s="17">
        <v>2</v>
      </c>
      <c r="I83" s="17">
        <f t="shared" si="1"/>
        <v>97</v>
      </c>
    </row>
    <row r="84" spans="2:23" x14ac:dyDescent="0.25">
      <c r="B84" s="17">
        <v>2019</v>
      </c>
      <c r="C84" s="17">
        <v>24</v>
      </c>
      <c r="D84" s="17">
        <v>56</v>
      </c>
      <c r="E84" s="17">
        <v>4</v>
      </c>
      <c r="F84" s="17">
        <v>3</v>
      </c>
      <c r="G84" s="17">
        <v>10</v>
      </c>
      <c r="H84" s="17">
        <v>2</v>
      </c>
      <c r="I84" s="17">
        <f t="shared" si="1"/>
        <v>99</v>
      </c>
    </row>
    <row r="85" spans="2:23" x14ac:dyDescent="0.25">
      <c r="B85" s="17">
        <v>2020</v>
      </c>
      <c r="C85" s="17">
        <v>24</v>
      </c>
      <c r="D85" s="17">
        <v>50</v>
      </c>
      <c r="E85" s="17">
        <v>4</v>
      </c>
      <c r="F85" s="17">
        <v>2</v>
      </c>
      <c r="G85" s="17">
        <v>6</v>
      </c>
      <c r="H85" s="17">
        <v>2</v>
      </c>
      <c r="I85" s="17">
        <f t="shared" si="1"/>
        <v>88</v>
      </c>
    </row>
    <row r="86" spans="2:23" x14ac:dyDescent="0.25">
      <c r="B86" s="17">
        <v>2021</v>
      </c>
      <c r="C86" s="17">
        <v>30</v>
      </c>
      <c r="D86" s="17">
        <v>54</v>
      </c>
      <c r="E86" s="17">
        <v>4</v>
      </c>
      <c r="F86" s="17">
        <v>4</v>
      </c>
      <c r="G86" s="17">
        <v>9</v>
      </c>
      <c r="H86" s="17">
        <v>4</v>
      </c>
      <c r="I86" s="17">
        <f t="shared" si="1"/>
        <v>105</v>
      </c>
    </row>
    <row r="87" spans="2:23" x14ac:dyDescent="0.25">
      <c r="B87" s="17">
        <v>2022</v>
      </c>
      <c r="C87" s="17">
        <v>36</v>
      </c>
      <c r="D87" s="17">
        <v>64</v>
      </c>
      <c r="E87" s="17">
        <v>5</v>
      </c>
      <c r="F87" s="17">
        <v>5</v>
      </c>
      <c r="G87" s="17">
        <v>5</v>
      </c>
      <c r="H87" s="17">
        <v>2</v>
      </c>
      <c r="I87" s="17">
        <f t="shared" si="1"/>
        <v>117</v>
      </c>
    </row>
    <row r="88" spans="2:23" x14ac:dyDescent="0.25">
      <c r="B88" s="17">
        <v>2023</v>
      </c>
      <c r="C88" s="17">
        <v>43</v>
      </c>
      <c r="D88" s="17">
        <v>66</v>
      </c>
      <c r="E88" s="17">
        <v>7</v>
      </c>
      <c r="F88" s="17">
        <v>6</v>
      </c>
      <c r="G88" s="17"/>
      <c r="H88" s="17">
        <v>4</v>
      </c>
      <c r="I88" s="17">
        <f t="shared" si="1"/>
        <v>126</v>
      </c>
    </row>
    <row r="89" spans="2:23" x14ac:dyDescent="0.25">
      <c r="B89" s="17">
        <v>2024</v>
      </c>
      <c r="C89" s="17">
        <v>39</v>
      </c>
      <c r="D89" s="17">
        <v>77</v>
      </c>
      <c r="E89" s="17">
        <v>6</v>
      </c>
      <c r="F89" s="17">
        <v>4</v>
      </c>
      <c r="G89" s="17">
        <v>6</v>
      </c>
      <c r="H89" s="17">
        <v>3</v>
      </c>
      <c r="I89" s="17">
        <f t="shared" si="1"/>
        <v>135</v>
      </c>
    </row>
    <row r="90" spans="2:23" x14ac:dyDescent="0.25">
      <c r="B90" s="17">
        <v>2025</v>
      </c>
      <c r="C90" s="17">
        <v>38</v>
      </c>
      <c r="D90" s="17">
        <v>97</v>
      </c>
      <c r="E90" s="17">
        <v>5</v>
      </c>
      <c r="F90" s="17">
        <v>3</v>
      </c>
      <c r="G90" s="17">
        <v>3</v>
      </c>
      <c r="H90" s="17"/>
      <c r="I90" s="17">
        <f t="shared" ref="I90" si="2">SUM(C90:H90)</f>
        <v>146</v>
      </c>
    </row>
    <row r="91" spans="2:23" x14ac:dyDescent="0.25">
      <c r="B91" s="22"/>
      <c r="C91" s="22"/>
      <c r="D91" s="22"/>
      <c r="E91" s="22"/>
      <c r="F91" s="22"/>
      <c r="G91" s="22"/>
      <c r="H91" s="22"/>
      <c r="I91" s="22"/>
    </row>
    <row r="93" spans="2:23" x14ac:dyDescent="0.25">
      <c r="B93" s="11"/>
      <c r="C93" s="11" t="s">
        <v>15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spans="2:23" x14ac:dyDescent="0.25">
      <c r="B94" s="12"/>
      <c r="C94" s="12">
        <v>2005</v>
      </c>
      <c r="D94" s="12">
        <v>2006</v>
      </c>
      <c r="E94" s="12">
        <v>2007</v>
      </c>
      <c r="F94" s="12">
        <v>2008</v>
      </c>
      <c r="G94" s="12">
        <v>2009</v>
      </c>
      <c r="H94" s="12">
        <v>2010</v>
      </c>
      <c r="I94" s="12">
        <v>2011</v>
      </c>
      <c r="J94" s="12">
        <v>2012</v>
      </c>
      <c r="K94" s="12">
        <v>2013</v>
      </c>
      <c r="L94" s="18">
        <v>2014</v>
      </c>
      <c r="M94" s="18">
        <v>2015</v>
      </c>
      <c r="N94" s="18">
        <v>2016</v>
      </c>
      <c r="O94" s="18">
        <v>2017</v>
      </c>
      <c r="P94" s="18">
        <v>2018</v>
      </c>
      <c r="Q94" s="18">
        <v>2019</v>
      </c>
      <c r="R94" s="18">
        <v>2020</v>
      </c>
      <c r="S94" s="18">
        <v>2021</v>
      </c>
      <c r="T94" s="18">
        <v>2022</v>
      </c>
      <c r="U94" s="18">
        <v>2023</v>
      </c>
      <c r="V94" s="18">
        <v>2024</v>
      </c>
      <c r="W94" s="18">
        <v>2025</v>
      </c>
    </row>
    <row r="95" spans="2:23" x14ac:dyDescent="0.25">
      <c r="B95" s="13" t="s">
        <v>6</v>
      </c>
      <c r="C95" s="14">
        <v>4</v>
      </c>
      <c r="D95" s="14">
        <v>3</v>
      </c>
      <c r="E95" s="14">
        <v>3</v>
      </c>
      <c r="F95" s="14">
        <v>5</v>
      </c>
      <c r="G95" s="14">
        <v>5</v>
      </c>
      <c r="H95" s="14">
        <v>4</v>
      </c>
      <c r="I95" s="14">
        <v>6</v>
      </c>
      <c r="J95" s="14">
        <v>12</v>
      </c>
      <c r="K95" s="14">
        <v>18</v>
      </c>
      <c r="L95" s="19">
        <v>17</v>
      </c>
      <c r="M95" s="19">
        <v>22</v>
      </c>
      <c r="N95" s="19">
        <v>12</v>
      </c>
      <c r="O95" s="19">
        <v>11</v>
      </c>
      <c r="P95" s="19">
        <v>13</v>
      </c>
      <c r="Q95" s="19">
        <v>13</v>
      </c>
      <c r="R95" s="19">
        <v>9</v>
      </c>
      <c r="S95" s="19">
        <v>14</v>
      </c>
      <c r="T95" s="19">
        <v>21</v>
      </c>
      <c r="U95" s="21">
        <v>20</v>
      </c>
      <c r="V95" s="21">
        <v>25</v>
      </c>
      <c r="W95" s="21">
        <v>27</v>
      </c>
    </row>
    <row r="96" spans="2:23" x14ac:dyDescent="0.25">
      <c r="B96" s="14" t="s">
        <v>7</v>
      </c>
      <c r="C96" s="14">
        <v>3</v>
      </c>
      <c r="D96" s="14">
        <v>3</v>
      </c>
      <c r="E96" s="14">
        <v>4</v>
      </c>
      <c r="F96" s="14">
        <v>6</v>
      </c>
      <c r="G96" s="14">
        <v>7</v>
      </c>
      <c r="H96" s="14">
        <v>10</v>
      </c>
      <c r="I96" s="14">
        <v>11</v>
      </c>
      <c r="J96" s="14">
        <v>18</v>
      </c>
      <c r="K96" s="14">
        <v>17</v>
      </c>
      <c r="L96" s="19">
        <v>16</v>
      </c>
      <c r="M96" s="19">
        <v>17</v>
      </c>
      <c r="N96" s="19">
        <v>14</v>
      </c>
      <c r="O96" s="19">
        <v>20</v>
      </c>
      <c r="P96" s="19">
        <v>22</v>
      </c>
      <c r="Q96" s="19">
        <v>25</v>
      </c>
      <c r="R96" s="19">
        <v>23</v>
      </c>
      <c r="S96" s="19">
        <v>26</v>
      </c>
      <c r="T96" s="19">
        <v>29</v>
      </c>
      <c r="U96" s="21">
        <v>26</v>
      </c>
      <c r="V96" s="21">
        <v>26</v>
      </c>
      <c r="W96" s="21">
        <v>28</v>
      </c>
    </row>
    <row r="97" spans="2:23" x14ac:dyDescent="0.25">
      <c r="B97" s="14" t="s">
        <v>8</v>
      </c>
      <c r="C97" s="14">
        <v>1</v>
      </c>
      <c r="D97" s="14"/>
      <c r="E97" s="14"/>
      <c r="F97" s="14"/>
      <c r="G97" s="14"/>
      <c r="H97" s="14">
        <v>1</v>
      </c>
      <c r="I97" s="14">
        <v>6</v>
      </c>
      <c r="J97" s="14">
        <v>3</v>
      </c>
      <c r="K97" s="14">
        <v>6</v>
      </c>
      <c r="L97" s="19">
        <v>5</v>
      </c>
      <c r="M97" s="19">
        <v>5</v>
      </c>
      <c r="N97" s="19">
        <v>1</v>
      </c>
      <c r="O97" s="19">
        <v>4</v>
      </c>
      <c r="P97" s="19">
        <v>4</v>
      </c>
      <c r="Q97" s="19">
        <v>3</v>
      </c>
      <c r="R97" s="19">
        <v>4</v>
      </c>
      <c r="S97" s="19">
        <v>7</v>
      </c>
      <c r="T97" s="19">
        <v>7</v>
      </c>
      <c r="U97" s="21">
        <v>12</v>
      </c>
      <c r="V97" s="21">
        <v>10</v>
      </c>
      <c r="W97" s="21">
        <v>12</v>
      </c>
    </row>
    <row r="98" spans="2:23" x14ac:dyDescent="0.25">
      <c r="B98" s="14" t="s">
        <v>9</v>
      </c>
      <c r="C98" s="14">
        <v>13</v>
      </c>
      <c r="D98" s="14">
        <v>7</v>
      </c>
      <c r="E98" s="14">
        <v>4</v>
      </c>
      <c r="F98" s="14">
        <v>16</v>
      </c>
      <c r="G98" s="14">
        <v>14</v>
      </c>
      <c r="H98" s="14">
        <v>13</v>
      </c>
      <c r="I98" s="14">
        <v>12</v>
      </c>
      <c r="J98" s="14">
        <v>20</v>
      </c>
      <c r="K98" s="14">
        <v>30</v>
      </c>
      <c r="L98" s="19">
        <v>21</v>
      </c>
      <c r="M98" s="19">
        <v>18</v>
      </c>
      <c r="N98" s="19">
        <v>13</v>
      </c>
      <c r="O98" s="19">
        <v>17</v>
      </c>
      <c r="P98" s="19">
        <v>11</v>
      </c>
      <c r="Q98" s="19">
        <v>12</v>
      </c>
      <c r="R98" s="19">
        <v>14</v>
      </c>
      <c r="S98" s="19">
        <v>8</v>
      </c>
      <c r="T98" s="19">
        <v>15</v>
      </c>
      <c r="U98" s="21">
        <v>15</v>
      </c>
      <c r="V98" s="21">
        <v>21</v>
      </c>
      <c r="W98" s="21">
        <v>21</v>
      </c>
    </row>
    <row r="99" spans="2:23" x14ac:dyDescent="0.25">
      <c r="B99" s="14" t="s">
        <v>10</v>
      </c>
      <c r="C99" s="14">
        <v>20</v>
      </c>
      <c r="D99" s="14">
        <v>15</v>
      </c>
      <c r="E99" s="14">
        <v>20</v>
      </c>
      <c r="F99" s="14">
        <v>20</v>
      </c>
      <c r="G99" s="14">
        <v>23</v>
      </c>
      <c r="H99" s="14">
        <v>29</v>
      </c>
      <c r="I99" s="14">
        <v>32</v>
      </c>
      <c r="J99" s="14">
        <v>27</v>
      </c>
      <c r="K99" s="14">
        <v>22</v>
      </c>
      <c r="L99" s="19">
        <v>20</v>
      </c>
      <c r="M99" s="19">
        <v>16</v>
      </c>
      <c r="N99" s="19">
        <v>14</v>
      </c>
      <c r="O99" s="19">
        <v>15</v>
      </c>
      <c r="P99" s="19">
        <v>13</v>
      </c>
      <c r="Q99" s="19">
        <v>13</v>
      </c>
      <c r="R99" s="19">
        <v>11</v>
      </c>
      <c r="S99" s="19">
        <v>10</v>
      </c>
      <c r="T99" s="19">
        <v>6</v>
      </c>
      <c r="U99" s="21">
        <v>16</v>
      </c>
      <c r="V99" s="21">
        <v>13</v>
      </c>
      <c r="W99" s="21">
        <v>17</v>
      </c>
    </row>
    <row r="100" spans="2:23" x14ac:dyDescent="0.25">
      <c r="B100" s="14" t="s">
        <v>11</v>
      </c>
      <c r="C100" s="14"/>
      <c r="D100" s="14"/>
      <c r="E100" s="14">
        <v>1</v>
      </c>
      <c r="F100" s="14">
        <v>2</v>
      </c>
      <c r="G100" s="14">
        <v>2</v>
      </c>
      <c r="H100" s="14">
        <v>5</v>
      </c>
      <c r="I100" s="14">
        <v>10</v>
      </c>
      <c r="J100" s="14">
        <v>9</v>
      </c>
      <c r="K100" s="14">
        <v>9</v>
      </c>
      <c r="L100" s="19">
        <v>4</v>
      </c>
      <c r="M100" s="19">
        <v>6</v>
      </c>
      <c r="N100" s="19">
        <v>6</v>
      </c>
      <c r="O100" s="19">
        <v>9</v>
      </c>
      <c r="P100" s="19">
        <v>8</v>
      </c>
      <c r="Q100" s="19">
        <v>9</v>
      </c>
      <c r="R100" s="19">
        <v>6</v>
      </c>
      <c r="S100" s="19">
        <v>7</v>
      </c>
      <c r="T100" s="19">
        <v>6</v>
      </c>
      <c r="U100" s="21">
        <v>5</v>
      </c>
      <c r="V100" s="21">
        <v>8</v>
      </c>
      <c r="W100" s="21">
        <v>9</v>
      </c>
    </row>
    <row r="101" spans="2:23" x14ac:dyDescent="0.25">
      <c r="B101" s="14" t="s">
        <v>12</v>
      </c>
      <c r="C101" s="14">
        <v>7</v>
      </c>
      <c r="D101" s="14">
        <v>6</v>
      </c>
      <c r="E101" s="14">
        <v>11</v>
      </c>
      <c r="F101" s="14">
        <v>17</v>
      </c>
      <c r="G101" s="14">
        <v>19</v>
      </c>
      <c r="H101" s="14">
        <v>18</v>
      </c>
      <c r="I101" s="14">
        <v>22</v>
      </c>
      <c r="J101" s="14">
        <v>12</v>
      </c>
      <c r="K101" s="14">
        <v>16</v>
      </c>
      <c r="L101" s="19">
        <v>14</v>
      </c>
      <c r="M101" s="19">
        <v>12</v>
      </c>
      <c r="N101" s="19">
        <v>14</v>
      </c>
      <c r="O101" s="19">
        <v>15</v>
      </c>
      <c r="P101" s="19">
        <v>14</v>
      </c>
      <c r="Q101" s="19">
        <v>14</v>
      </c>
      <c r="R101" s="19">
        <v>13</v>
      </c>
      <c r="S101" s="19">
        <v>18</v>
      </c>
      <c r="T101" s="19">
        <v>19</v>
      </c>
      <c r="U101" s="21">
        <v>18</v>
      </c>
      <c r="V101" s="21">
        <v>18</v>
      </c>
      <c r="W101" s="21">
        <v>19</v>
      </c>
    </row>
    <row r="102" spans="2:23" x14ac:dyDescent="0.25">
      <c r="B102" s="14" t="s">
        <v>13</v>
      </c>
      <c r="C102" s="14"/>
      <c r="D102" s="14">
        <v>1</v>
      </c>
      <c r="E102" s="14">
        <v>2</v>
      </c>
      <c r="F102" s="14">
        <v>5</v>
      </c>
      <c r="G102" s="14">
        <v>3</v>
      </c>
      <c r="H102" s="14">
        <v>3</v>
      </c>
      <c r="I102" s="14">
        <v>2</v>
      </c>
      <c r="J102" s="14">
        <v>4</v>
      </c>
      <c r="K102" s="14">
        <v>4</v>
      </c>
      <c r="L102" s="19">
        <v>6</v>
      </c>
      <c r="M102" s="19">
        <v>10</v>
      </c>
      <c r="N102" s="19">
        <v>5</v>
      </c>
      <c r="O102" s="19">
        <v>9</v>
      </c>
      <c r="P102" s="19">
        <v>10</v>
      </c>
      <c r="Q102" s="19">
        <v>10</v>
      </c>
      <c r="R102" s="19">
        <v>8</v>
      </c>
      <c r="S102" s="19">
        <v>11</v>
      </c>
      <c r="T102" s="19">
        <v>14</v>
      </c>
      <c r="U102" s="21">
        <v>10</v>
      </c>
      <c r="V102" s="21">
        <v>14</v>
      </c>
      <c r="W102" s="21">
        <v>13</v>
      </c>
    </row>
  </sheetData>
  <phoneticPr fontId="4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Home</vt:lpstr>
      <vt:lpstr>Projetos de Pesquisa</vt:lpstr>
      <vt:lpstr>Bolsas de Pesquisa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Tânia</dc:creator>
  <cp:lastModifiedBy>ANA CAROLINA SCHARF DA SILVA</cp:lastModifiedBy>
  <dcterms:created xsi:type="dcterms:W3CDTF">2011-06-12T05:34:53Z</dcterms:created>
  <dcterms:modified xsi:type="dcterms:W3CDTF">2026-03-17T14:41:39Z</dcterms:modified>
</cp:coreProperties>
</file>