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Z:\PROCESSOS\licitações CEART\TECIDOS 2025\"/>
    </mc:Choice>
  </mc:AlternateContent>
  <xr:revisionPtr revIDLastSave="0" documentId="13_ncr:1_{F699EF7B-AAD4-4149-BF08-D3D8B81DD91F}" xr6:coauthVersionLast="47" xr6:coauthVersionMax="47" xr10:uidLastSave="{00000000-0000-0000-0000-000000000000}"/>
  <bookViews>
    <workbookView xWindow="-28920" yWindow="-990" windowWidth="29040" windowHeight="15720" xr2:uid="{00000000-000D-0000-FFFF-FFFF00000000}"/>
  </bookViews>
  <sheets>
    <sheet name="Planilha de Formação de Preços" sheetId="1" r:id="rId1"/>
  </sheets>
  <definedNames>
    <definedName name="_xlnm._FilterDatabase" localSheetId="0" hidden="1">'Planilha de Formação de Preços'!$A$3:$AB$106</definedName>
    <definedName name="_xlnm.Print_Area" localSheetId="0">'Planilha de Formação de Preços'!$B$1:$V$124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08" i="1" l="1"/>
  <c r="W109" i="1"/>
  <c r="W111" i="1"/>
  <c r="W112" i="1"/>
  <c r="W113" i="1"/>
  <c r="W114" i="1"/>
  <c r="V106" i="1"/>
  <c r="W106" i="1" s="1"/>
  <c r="V107" i="1"/>
  <c r="W107" i="1" s="1"/>
  <c r="V108" i="1"/>
  <c r="V109" i="1"/>
  <c r="V110" i="1"/>
  <c r="W110" i="1" s="1"/>
  <c r="V111" i="1"/>
  <c r="V112" i="1"/>
  <c r="V113" i="1"/>
  <c r="V114" i="1"/>
  <c r="V115" i="1"/>
  <c r="W115" i="1" s="1"/>
  <c r="V116" i="1"/>
  <c r="W116" i="1" s="1"/>
  <c r="U106" i="1"/>
  <c r="U107" i="1"/>
  <c r="U108" i="1"/>
  <c r="U109" i="1"/>
  <c r="U110" i="1"/>
  <c r="U111" i="1"/>
  <c r="U112" i="1"/>
  <c r="U113" i="1"/>
  <c r="U114" i="1"/>
  <c r="U115" i="1"/>
  <c r="U116" i="1"/>
  <c r="T106" i="1"/>
  <c r="T107" i="1"/>
  <c r="T108" i="1"/>
  <c r="T109" i="1"/>
  <c r="T110" i="1"/>
  <c r="T111" i="1"/>
  <c r="T112" i="1"/>
  <c r="T113" i="1"/>
  <c r="T114" i="1"/>
  <c r="T115" i="1"/>
  <c r="T116" i="1"/>
  <c r="S106" i="1"/>
  <c r="S107" i="1"/>
  <c r="S108" i="1"/>
  <c r="S109" i="1"/>
  <c r="S110" i="1"/>
  <c r="S111" i="1"/>
  <c r="S112" i="1"/>
  <c r="S113" i="1"/>
  <c r="S114" i="1"/>
  <c r="S115" i="1"/>
  <c r="S116" i="1"/>
  <c r="J6" i="1" l="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AI131" i="1"/>
  <c r="AH131" i="1"/>
  <c r="AG131" i="1"/>
  <c r="AF131" i="1"/>
  <c r="AD131" i="1"/>
  <c r="AC131" i="1"/>
  <c r="AB131" i="1"/>
  <c r="Z139" i="1"/>
  <c r="AE131" i="1"/>
  <c r="V74" i="1" l="1"/>
  <c r="V75" i="1"/>
  <c r="U74" i="1"/>
  <c r="U75" i="1"/>
  <c r="T74" i="1"/>
  <c r="T75" i="1"/>
  <c r="S74" i="1"/>
  <c r="S75" i="1"/>
  <c r="V87" i="1"/>
  <c r="U87" i="1"/>
  <c r="T87" i="1"/>
  <c r="S87" i="1"/>
  <c r="V54" i="1"/>
  <c r="V55" i="1"/>
  <c r="U54" i="1"/>
  <c r="U55" i="1"/>
  <c r="T54" i="1"/>
  <c r="T55" i="1"/>
  <c r="S54" i="1"/>
  <c r="S55" i="1"/>
  <c r="V45" i="1"/>
  <c r="V46" i="1"/>
  <c r="U45" i="1"/>
  <c r="U46" i="1"/>
  <c r="T45" i="1"/>
  <c r="T46" i="1"/>
  <c r="S45" i="1"/>
  <c r="S46" i="1"/>
  <c r="W55" i="1" l="1"/>
  <c r="W54" i="1"/>
  <c r="W75" i="1"/>
  <c r="W74" i="1"/>
  <c r="Z74" i="1" s="1"/>
  <c r="W87" i="1"/>
  <c r="Z87" i="1" s="1"/>
  <c r="W45" i="1"/>
  <c r="Z45" i="1" s="1"/>
  <c r="W46" i="1"/>
  <c r="Z46" i="1" s="1"/>
  <c r="X54" i="1"/>
  <c r="X55" i="1"/>
  <c r="X74" i="1"/>
  <c r="X75" i="1"/>
  <c r="X87" i="1"/>
  <c r="X45" i="1"/>
  <c r="X46" i="1"/>
  <c r="AI55" i="1" l="1"/>
  <c r="Z55" i="1"/>
  <c r="AC75" i="1"/>
  <c r="Z75" i="1"/>
  <c r="AE54" i="1"/>
  <c r="Z54" i="1"/>
  <c r="AC54" i="1"/>
  <c r="AA54" i="1"/>
  <c r="AD54" i="1"/>
  <c r="AD55" i="1"/>
  <c r="AA55" i="1"/>
  <c r="AC55" i="1"/>
  <c r="AE55" i="1"/>
  <c r="AF55" i="1"/>
  <c r="AG55" i="1"/>
  <c r="AH55" i="1"/>
  <c r="AI46" i="1"/>
  <c r="AH46" i="1"/>
  <c r="AG46" i="1"/>
  <c r="AF46" i="1"/>
  <c r="AA45" i="1"/>
  <c r="AI45" i="1"/>
  <c r="AH45" i="1"/>
  <c r="AG45" i="1"/>
  <c r="AF45" i="1"/>
  <c r="AI54" i="1"/>
  <c r="AH54" i="1"/>
  <c r="AG54" i="1"/>
  <c r="AF54" i="1"/>
  <c r="AI87" i="1"/>
  <c r="AH87" i="1"/>
  <c r="AG87" i="1"/>
  <c r="AF87" i="1"/>
  <c r="AC74" i="1"/>
  <c r="AI74" i="1"/>
  <c r="AH74" i="1"/>
  <c r="AG74" i="1"/>
  <c r="AF74" i="1"/>
  <c r="AI75" i="1"/>
  <c r="AH75" i="1"/>
  <c r="AG75" i="1"/>
  <c r="AF75" i="1"/>
  <c r="AA74" i="1"/>
  <c r="AE74" i="1"/>
  <c r="AD74" i="1"/>
  <c r="AA75" i="1"/>
  <c r="AE75" i="1"/>
  <c r="AD75" i="1"/>
  <c r="AA87" i="1"/>
  <c r="AE87" i="1"/>
  <c r="AD87" i="1"/>
  <c r="AA46" i="1"/>
  <c r="AE46" i="1"/>
  <c r="AD46" i="1"/>
  <c r="AC45" i="1"/>
  <c r="AE45" i="1"/>
  <c r="AD45" i="1"/>
  <c r="AC87" i="1"/>
  <c r="AC46" i="1"/>
  <c r="V6" i="1" l="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7" i="1"/>
  <c r="V48" i="1"/>
  <c r="V49" i="1"/>
  <c r="V50" i="1"/>
  <c r="V51" i="1"/>
  <c r="V52" i="1"/>
  <c r="V53" i="1"/>
  <c r="V56" i="1"/>
  <c r="V57" i="1"/>
  <c r="V58" i="1"/>
  <c r="V59" i="1"/>
  <c r="V60" i="1"/>
  <c r="V61" i="1"/>
  <c r="V62" i="1"/>
  <c r="V63" i="1"/>
  <c r="V64" i="1"/>
  <c r="V65" i="1"/>
  <c r="V66" i="1"/>
  <c r="V67" i="1"/>
  <c r="V68" i="1"/>
  <c r="V69" i="1"/>
  <c r="V70" i="1"/>
  <c r="V71" i="1"/>
  <c r="V72" i="1"/>
  <c r="V73" i="1"/>
  <c r="V76" i="1"/>
  <c r="V77" i="1"/>
  <c r="V78" i="1"/>
  <c r="V79" i="1"/>
  <c r="V80" i="1"/>
  <c r="V81" i="1"/>
  <c r="V82" i="1"/>
  <c r="V83" i="1"/>
  <c r="V84" i="1"/>
  <c r="V85" i="1"/>
  <c r="V86" i="1"/>
  <c r="V88" i="1"/>
  <c r="V89" i="1"/>
  <c r="V90" i="1"/>
  <c r="V91" i="1"/>
  <c r="V92" i="1"/>
  <c r="V93" i="1"/>
  <c r="V94" i="1"/>
  <c r="V95" i="1"/>
  <c r="V96" i="1"/>
  <c r="V97" i="1"/>
  <c r="V98" i="1"/>
  <c r="V99" i="1"/>
  <c r="V100" i="1"/>
  <c r="V101" i="1"/>
  <c r="V102" i="1"/>
  <c r="V103" i="1"/>
  <c r="V104" i="1"/>
  <c r="V105" i="1"/>
  <c r="V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7" i="1"/>
  <c r="U48" i="1"/>
  <c r="U49" i="1"/>
  <c r="U50" i="1"/>
  <c r="U51" i="1"/>
  <c r="U52" i="1"/>
  <c r="U53" i="1"/>
  <c r="U56" i="1"/>
  <c r="U57" i="1"/>
  <c r="U58" i="1"/>
  <c r="U59" i="1"/>
  <c r="U60" i="1"/>
  <c r="U61" i="1"/>
  <c r="U62" i="1"/>
  <c r="U63" i="1"/>
  <c r="U64" i="1"/>
  <c r="U65" i="1"/>
  <c r="U66" i="1"/>
  <c r="U67" i="1"/>
  <c r="U68" i="1"/>
  <c r="U69" i="1"/>
  <c r="U70" i="1"/>
  <c r="U71" i="1"/>
  <c r="U72" i="1"/>
  <c r="U73" i="1"/>
  <c r="U76" i="1"/>
  <c r="U77" i="1"/>
  <c r="U78" i="1"/>
  <c r="U79" i="1"/>
  <c r="U80" i="1"/>
  <c r="U81" i="1"/>
  <c r="U82" i="1"/>
  <c r="U83" i="1"/>
  <c r="U84" i="1"/>
  <c r="U85" i="1"/>
  <c r="U86" i="1"/>
  <c r="U88" i="1"/>
  <c r="U89" i="1"/>
  <c r="U90" i="1"/>
  <c r="U91" i="1"/>
  <c r="U92" i="1"/>
  <c r="U93" i="1"/>
  <c r="U94" i="1"/>
  <c r="U95" i="1"/>
  <c r="U96" i="1"/>
  <c r="U97" i="1"/>
  <c r="U98" i="1"/>
  <c r="U99" i="1"/>
  <c r="U100" i="1"/>
  <c r="U101" i="1"/>
  <c r="U102" i="1"/>
  <c r="U103" i="1"/>
  <c r="U104" i="1"/>
  <c r="U105" i="1"/>
  <c r="U5"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7" i="1"/>
  <c r="T48" i="1"/>
  <c r="T49" i="1"/>
  <c r="T50" i="1"/>
  <c r="T51" i="1"/>
  <c r="T52" i="1"/>
  <c r="T53" i="1"/>
  <c r="T56" i="1"/>
  <c r="T57" i="1"/>
  <c r="T58" i="1"/>
  <c r="T59" i="1"/>
  <c r="T60" i="1"/>
  <c r="T61" i="1"/>
  <c r="T62" i="1"/>
  <c r="T63" i="1"/>
  <c r="T64" i="1"/>
  <c r="T65" i="1"/>
  <c r="T66" i="1"/>
  <c r="T67" i="1"/>
  <c r="T68" i="1"/>
  <c r="T69" i="1"/>
  <c r="T70" i="1"/>
  <c r="T71" i="1"/>
  <c r="T72" i="1"/>
  <c r="T73" i="1"/>
  <c r="T76" i="1"/>
  <c r="T77" i="1"/>
  <c r="T78" i="1"/>
  <c r="T79" i="1"/>
  <c r="T80" i="1"/>
  <c r="T81" i="1"/>
  <c r="T82" i="1"/>
  <c r="T83" i="1"/>
  <c r="T84" i="1"/>
  <c r="T85" i="1"/>
  <c r="T86" i="1"/>
  <c r="T88" i="1"/>
  <c r="T89" i="1"/>
  <c r="T90" i="1"/>
  <c r="T91" i="1"/>
  <c r="T92" i="1"/>
  <c r="T93" i="1"/>
  <c r="T94" i="1"/>
  <c r="T95" i="1"/>
  <c r="T96" i="1"/>
  <c r="T97" i="1"/>
  <c r="T98" i="1"/>
  <c r="T99" i="1"/>
  <c r="T100" i="1"/>
  <c r="T101" i="1"/>
  <c r="T102" i="1"/>
  <c r="T103" i="1"/>
  <c r="T104" i="1"/>
  <c r="T105" i="1"/>
  <c r="T6" i="1"/>
  <c r="T7" i="1"/>
  <c r="T8" i="1"/>
  <c r="T9" i="1"/>
  <c r="T5" i="1"/>
  <c r="S97" i="1"/>
  <c r="S98" i="1"/>
  <c r="S99" i="1"/>
  <c r="S100" i="1"/>
  <c r="S101" i="1"/>
  <c r="S102" i="1"/>
  <c r="S103" i="1"/>
  <c r="S104" i="1"/>
  <c r="S105" i="1"/>
  <c r="S85" i="1"/>
  <c r="S86" i="1"/>
  <c r="S88" i="1"/>
  <c r="S89" i="1"/>
  <c r="S90" i="1"/>
  <c r="S91" i="1"/>
  <c r="S92" i="1"/>
  <c r="S93" i="1"/>
  <c r="S94" i="1"/>
  <c r="S95" i="1"/>
  <c r="S96" i="1"/>
  <c r="S77" i="1"/>
  <c r="S78" i="1"/>
  <c r="S79" i="1"/>
  <c r="S80" i="1"/>
  <c r="S81" i="1"/>
  <c r="S82" i="1"/>
  <c r="S83" i="1"/>
  <c r="S84" i="1"/>
  <c r="S66" i="1"/>
  <c r="S67" i="1"/>
  <c r="S68" i="1"/>
  <c r="S69" i="1"/>
  <c r="S70" i="1"/>
  <c r="S71" i="1"/>
  <c r="S72" i="1"/>
  <c r="S73" i="1"/>
  <c r="S76" i="1"/>
  <c r="S58" i="1"/>
  <c r="S59" i="1"/>
  <c r="S60" i="1"/>
  <c r="S61" i="1"/>
  <c r="S62" i="1"/>
  <c r="S63" i="1"/>
  <c r="S64" i="1"/>
  <c r="S65" i="1"/>
  <c r="S43" i="1"/>
  <c r="S44" i="1"/>
  <c r="S47" i="1"/>
  <c r="S48" i="1"/>
  <c r="S49" i="1"/>
  <c r="S50" i="1"/>
  <c r="S51" i="1"/>
  <c r="S52" i="1"/>
  <c r="S53" i="1"/>
  <c r="S56" i="1"/>
  <c r="S57" i="1"/>
  <c r="S35" i="1"/>
  <c r="S36" i="1"/>
  <c r="S37" i="1"/>
  <c r="S38" i="1"/>
  <c r="S39" i="1"/>
  <c r="S40" i="1"/>
  <c r="S41" i="1"/>
  <c r="S42" i="1"/>
  <c r="S22" i="1"/>
  <c r="S23" i="1"/>
  <c r="S24" i="1"/>
  <c r="S25" i="1"/>
  <c r="S26" i="1"/>
  <c r="S27" i="1"/>
  <c r="S28" i="1"/>
  <c r="S29" i="1"/>
  <c r="S30" i="1"/>
  <c r="S31" i="1"/>
  <c r="S32" i="1"/>
  <c r="S33" i="1"/>
  <c r="S34" i="1"/>
  <c r="S15" i="1"/>
  <c r="S16" i="1"/>
  <c r="S17" i="1"/>
  <c r="S18" i="1"/>
  <c r="S19" i="1"/>
  <c r="S20" i="1"/>
  <c r="S21" i="1"/>
  <c r="S10" i="1"/>
  <c r="S11" i="1"/>
  <c r="S12" i="1"/>
  <c r="S13" i="1"/>
  <c r="S14" i="1"/>
  <c r="S9" i="1"/>
  <c r="S6" i="1"/>
  <c r="S7" i="1"/>
  <c r="S8" i="1"/>
  <c r="S5" i="1"/>
  <c r="X104" i="1" l="1"/>
  <c r="W104" i="1"/>
  <c r="Z104" i="1" s="1"/>
  <c r="W18" i="1"/>
  <c r="Z18" i="1" s="1"/>
  <c r="X102" i="1"/>
  <c r="W8" i="1"/>
  <c r="Z8" i="1" s="1"/>
  <c r="W20" i="1"/>
  <c r="Z20" i="1" s="1"/>
  <c r="W101" i="1"/>
  <c r="Z101" i="1" s="1"/>
  <c r="X100" i="1"/>
  <c r="W100" i="1"/>
  <c r="W32" i="1"/>
  <c r="Z32" i="1" s="1"/>
  <c r="W99" i="1"/>
  <c r="Z99" i="1" s="1"/>
  <c r="X101" i="1"/>
  <c r="W19" i="1"/>
  <c r="Z19" i="1" s="1"/>
  <c r="W34" i="1"/>
  <c r="Z34" i="1" s="1"/>
  <c r="X99" i="1"/>
  <c r="W33" i="1"/>
  <c r="Z33" i="1" s="1"/>
  <c r="W30" i="1"/>
  <c r="Z30" i="1" s="1"/>
  <c r="W31" i="1"/>
  <c r="Z31" i="1" s="1"/>
  <c r="W102" i="1"/>
  <c r="W36" i="1"/>
  <c r="Z36" i="1" s="1"/>
  <c r="Z100" i="1" l="1"/>
  <c r="Z102" i="1"/>
  <c r="AI102" i="1"/>
  <c r="AH102" i="1"/>
  <c r="AG102" i="1"/>
  <c r="AF102" i="1"/>
  <c r="AI32" i="1"/>
  <c r="AH32" i="1"/>
  <c r="AG32" i="1"/>
  <c r="AF32" i="1"/>
  <c r="AI36" i="1"/>
  <c r="AH36" i="1"/>
  <c r="AG36" i="1"/>
  <c r="AF36" i="1"/>
  <c r="AI99" i="1"/>
  <c r="AH99" i="1"/>
  <c r="AG99" i="1"/>
  <c r="AF99" i="1"/>
  <c r="AI100" i="1"/>
  <c r="AH100" i="1"/>
  <c r="AG100" i="1"/>
  <c r="AF100" i="1"/>
  <c r="AI101" i="1"/>
  <c r="AH101" i="1"/>
  <c r="AG101" i="1"/>
  <c r="AF101" i="1"/>
  <c r="AI31" i="1"/>
  <c r="AH31" i="1"/>
  <c r="AG31" i="1"/>
  <c r="AF31" i="1"/>
  <c r="AI20" i="1"/>
  <c r="AH20" i="1"/>
  <c r="AG20" i="1"/>
  <c r="AF20" i="1"/>
  <c r="AI30" i="1"/>
  <c r="AH30" i="1"/>
  <c r="AG30" i="1"/>
  <c r="AF30" i="1"/>
  <c r="AI8" i="1"/>
  <c r="AH8" i="1"/>
  <c r="AG8" i="1"/>
  <c r="AF8" i="1"/>
  <c r="AI33" i="1"/>
  <c r="AH33" i="1"/>
  <c r="AG33" i="1"/>
  <c r="AF33" i="1"/>
  <c r="AI18" i="1"/>
  <c r="AH18" i="1"/>
  <c r="AG18" i="1"/>
  <c r="AF18" i="1"/>
  <c r="AI34" i="1"/>
  <c r="AH34" i="1"/>
  <c r="AG34" i="1"/>
  <c r="AF34" i="1"/>
  <c r="AI104" i="1"/>
  <c r="AH104" i="1"/>
  <c r="AG104" i="1"/>
  <c r="AF104" i="1"/>
  <c r="AI19" i="1"/>
  <c r="AH19" i="1"/>
  <c r="AG19" i="1"/>
  <c r="AF19" i="1"/>
  <c r="AE19" i="1"/>
  <c r="AD19" i="1"/>
  <c r="AE102" i="1"/>
  <c r="AD102" i="1"/>
  <c r="AE32" i="1"/>
  <c r="AD32" i="1"/>
  <c r="AE36" i="1"/>
  <c r="AD36" i="1"/>
  <c r="AE101" i="1"/>
  <c r="AD101" i="1"/>
  <c r="AE20" i="1"/>
  <c r="AD20" i="1"/>
  <c r="AE8" i="1"/>
  <c r="AD8" i="1"/>
  <c r="AE33" i="1"/>
  <c r="AD33" i="1"/>
  <c r="AE18" i="1"/>
  <c r="AD18" i="1"/>
  <c r="AE99" i="1"/>
  <c r="AD99" i="1"/>
  <c r="AE100" i="1"/>
  <c r="AD100" i="1"/>
  <c r="AE31" i="1"/>
  <c r="AD31" i="1"/>
  <c r="AE30" i="1"/>
  <c r="AD30" i="1"/>
  <c r="AE34" i="1"/>
  <c r="AD34" i="1"/>
  <c r="AE104" i="1"/>
  <c r="AD104" i="1"/>
  <c r="AA19" i="1"/>
  <c r="AC19" i="1"/>
  <c r="AC32" i="1"/>
  <c r="AA32" i="1"/>
  <c r="AA100" i="1"/>
  <c r="AC100" i="1"/>
  <c r="AA101" i="1"/>
  <c r="AC101" i="1"/>
  <c r="AC20" i="1"/>
  <c r="AA20" i="1"/>
  <c r="AA8" i="1"/>
  <c r="AC8" i="1"/>
  <c r="AA18" i="1"/>
  <c r="AC18" i="1"/>
  <c r="AC99" i="1"/>
  <c r="AA99" i="1"/>
  <c r="AA36" i="1"/>
  <c r="AC36" i="1"/>
  <c r="AC102" i="1"/>
  <c r="AA102" i="1"/>
  <c r="AA31" i="1"/>
  <c r="AC31" i="1"/>
  <c r="AA30" i="1"/>
  <c r="AC30" i="1"/>
  <c r="AC33" i="1"/>
  <c r="AA33" i="1"/>
  <c r="AA34" i="1"/>
  <c r="AC34" i="1"/>
  <c r="AC104" i="1"/>
  <c r="AA104" i="1"/>
  <c r="W92" i="1"/>
  <c r="W82" i="1"/>
  <c r="Z82" i="1" s="1"/>
  <c r="W66" i="1"/>
  <c r="Z66" i="1" s="1"/>
  <c r="X98" i="1"/>
  <c r="W70" i="1"/>
  <c r="Z70" i="1" s="1"/>
  <c r="W72" i="1"/>
  <c r="Z72" i="1" s="1"/>
  <c r="W80" i="1"/>
  <c r="Z80" i="1" s="1"/>
  <c r="X90" i="1"/>
  <c r="X91" i="1"/>
  <c r="X86" i="1"/>
  <c r="Y86" i="1" s="1"/>
  <c r="X88" i="1"/>
  <c r="W56" i="1"/>
  <c r="Z56" i="1" s="1"/>
  <c r="W78" i="1"/>
  <c r="Z78" i="1" s="1"/>
  <c r="W98" i="1"/>
  <c r="Z98" i="1" s="1"/>
  <c r="X96" i="1"/>
  <c r="X97" i="1"/>
  <c r="X89" i="1"/>
  <c r="W90" i="1"/>
  <c r="Z90" i="1" s="1"/>
  <c r="X95" i="1"/>
  <c r="X85" i="1"/>
  <c r="W88" i="1"/>
  <c r="Z88" i="1" s="1"/>
  <c r="X94" i="1"/>
  <c r="X84" i="1"/>
  <c r="W93" i="1"/>
  <c r="Z93" i="1" s="1"/>
  <c r="W83" i="1"/>
  <c r="Z83" i="1" s="1"/>
  <c r="W73" i="1"/>
  <c r="Z73" i="1" s="1"/>
  <c r="W67" i="1"/>
  <c r="Z67" i="1" s="1"/>
  <c r="X92" i="1"/>
  <c r="W86" i="1"/>
  <c r="Z86" i="1" s="1"/>
  <c r="W91" i="1"/>
  <c r="Z91" i="1" s="1"/>
  <c r="W81" i="1"/>
  <c r="Z81" i="1" s="1"/>
  <c r="W71" i="1"/>
  <c r="Z71" i="1" s="1"/>
  <c r="W95" i="1"/>
  <c r="Z95" i="1" s="1"/>
  <c r="W53" i="1"/>
  <c r="Z53" i="1" s="1"/>
  <c r="X93" i="1"/>
  <c r="W52" i="1"/>
  <c r="Z52" i="1" s="1"/>
  <c r="W97" i="1"/>
  <c r="W89" i="1"/>
  <c r="Z89" i="1" s="1"/>
  <c r="W79" i="1"/>
  <c r="Z79" i="1" s="1"/>
  <c r="W69" i="1"/>
  <c r="Z69" i="1" s="1"/>
  <c r="W96" i="1"/>
  <c r="Z96" i="1" s="1"/>
  <c r="W85" i="1"/>
  <c r="Z85" i="1" s="1"/>
  <c r="W77" i="1"/>
  <c r="Z77" i="1" s="1"/>
  <c r="W94" i="1"/>
  <c r="W84" i="1"/>
  <c r="Z84" i="1" s="1"/>
  <c r="W76" i="1"/>
  <c r="Z76" i="1" s="1"/>
  <c r="W68" i="1"/>
  <c r="Z68" i="1" s="1"/>
  <c r="Z97" i="1" l="1"/>
  <c r="Z94" i="1"/>
  <c r="Z92" i="1"/>
  <c r="AI53" i="1"/>
  <c r="AH53" i="1"/>
  <c r="AG53" i="1"/>
  <c r="AF53" i="1"/>
  <c r="AI88" i="1"/>
  <c r="AH88" i="1"/>
  <c r="AG88" i="1"/>
  <c r="AF88" i="1"/>
  <c r="AI90" i="1"/>
  <c r="AH90" i="1"/>
  <c r="AG90" i="1"/>
  <c r="AF90" i="1"/>
  <c r="AI77" i="1"/>
  <c r="AH77" i="1"/>
  <c r="AG77" i="1"/>
  <c r="AF77" i="1"/>
  <c r="AI85" i="1"/>
  <c r="AH85" i="1"/>
  <c r="AG85" i="1"/>
  <c r="AF85" i="1"/>
  <c r="AI52" i="1"/>
  <c r="AH52" i="1"/>
  <c r="AG52" i="1"/>
  <c r="AF52" i="1"/>
  <c r="AI95" i="1"/>
  <c r="AH95" i="1"/>
  <c r="AG95" i="1"/>
  <c r="AF95" i="1"/>
  <c r="AI94" i="1"/>
  <c r="AH94" i="1"/>
  <c r="AG94" i="1"/>
  <c r="AF94" i="1"/>
  <c r="AI72" i="1"/>
  <c r="AH72" i="1"/>
  <c r="AG72" i="1"/>
  <c r="AF72" i="1"/>
  <c r="AI70" i="1"/>
  <c r="AH70" i="1"/>
  <c r="AG70" i="1"/>
  <c r="AF70" i="1"/>
  <c r="AI56" i="1"/>
  <c r="AH56" i="1"/>
  <c r="AG56" i="1"/>
  <c r="AF56" i="1"/>
  <c r="AI68" i="1"/>
  <c r="AH68" i="1"/>
  <c r="AG68" i="1"/>
  <c r="AF68" i="1"/>
  <c r="AI80" i="1"/>
  <c r="AH80" i="1"/>
  <c r="AG80" i="1"/>
  <c r="AF80" i="1"/>
  <c r="AI93" i="1"/>
  <c r="AH93" i="1"/>
  <c r="AG93" i="1"/>
  <c r="AF93" i="1"/>
  <c r="AI71" i="1"/>
  <c r="AH71" i="1"/>
  <c r="AG71" i="1"/>
  <c r="AF71" i="1"/>
  <c r="AI81" i="1"/>
  <c r="AH81" i="1"/>
  <c r="AG81" i="1"/>
  <c r="AF81" i="1"/>
  <c r="AI91" i="1"/>
  <c r="AH91" i="1"/>
  <c r="AG91" i="1"/>
  <c r="AF91" i="1"/>
  <c r="AI86" i="1"/>
  <c r="AH86" i="1"/>
  <c r="AG86" i="1"/>
  <c r="AF86" i="1"/>
  <c r="AI79" i="1"/>
  <c r="AH79" i="1"/>
  <c r="AG79" i="1"/>
  <c r="AF79" i="1"/>
  <c r="AI66" i="1"/>
  <c r="AH66" i="1"/>
  <c r="AG66" i="1"/>
  <c r="AF66" i="1"/>
  <c r="AI73" i="1"/>
  <c r="AH73" i="1"/>
  <c r="AG73" i="1"/>
  <c r="AF73" i="1"/>
  <c r="AI98" i="1"/>
  <c r="AH98" i="1"/>
  <c r="AG98" i="1"/>
  <c r="AF98" i="1"/>
  <c r="AI82" i="1"/>
  <c r="AH82" i="1"/>
  <c r="AG82" i="1"/>
  <c r="AF82" i="1"/>
  <c r="AI76" i="1"/>
  <c r="AH76" i="1"/>
  <c r="AG76" i="1"/>
  <c r="AF76" i="1"/>
  <c r="AI84" i="1"/>
  <c r="AH84" i="1"/>
  <c r="AG84" i="1"/>
  <c r="AF84" i="1"/>
  <c r="AI96" i="1"/>
  <c r="AH96" i="1"/>
  <c r="AG96" i="1"/>
  <c r="AF96" i="1"/>
  <c r="AI69" i="1"/>
  <c r="AH69" i="1"/>
  <c r="AG69" i="1"/>
  <c r="AF69" i="1"/>
  <c r="AI67" i="1"/>
  <c r="AH67" i="1"/>
  <c r="AG67" i="1"/>
  <c r="AF67" i="1"/>
  <c r="AI89" i="1"/>
  <c r="AH89" i="1"/>
  <c r="AG89" i="1"/>
  <c r="AF89" i="1"/>
  <c r="AI97" i="1"/>
  <c r="AH97" i="1"/>
  <c r="AG97" i="1"/>
  <c r="AF97" i="1"/>
  <c r="AI83" i="1"/>
  <c r="AH83" i="1"/>
  <c r="AG83" i="1"/>
  <c r="AF83" i="1"/>
  <c r="AI78" i="1"/>
  <c r="AH78" i="1"/>
  <c r="AG78" i="1"/>
  <c r="AF78" i="1"/>
  <c r="AI92" i="1"/>
  <c r="AH92" i="1"/>
  <c r="AG92" i="1"/>
  <c r="AF92" i="1"/>
  <c r="AE78" i="1"/>
  <c r="AD78" i="1"/>
  <c r="AE52" i="1"/>
  <c r="AD52" i="1"/>
  <c r="AE68" i="1"/>
  <c r="AD68" i="1"/>
  <c r="AE76" i="1"/>
  <c r="AD76" i="1"/>
  <c r="AE84" i="1"/>
  <c r="AD84" i="1"/>
  <c r="AE81" i="1"/>
  <c r="AD81" i="1"/>
  <c r="AE92" i="1"/>
  <c r="AD92" i="1"/>
  <c r="AE53" i="1"/>
  <c r="AD53" i="1"/>
  <c r="AE88" i="1"/>
  <c r="AD88" i="1"/>
  <c r="AE90" i="1"/>
  <c r="AD90" i="1"/>
  <c r="AE83" i="1"/>
  <c r="AD83" i="1"/>
  <c r="AE56" i="1"/>
  <c r="AD56" i="1"/>
  <c r="AE77" i="1"/>
  <c r="AD77" i="1"/>
  <c r="AE86" i="1"/>
  <c r="AD86" i="1"/>
  <c r="AE95" i="1"/>
  <c r="AD95" i="1"/>
  <c r="AE94" i="1"/>
  <c r="AD94" i="1"/>
  <c r="AE85" i="1"/>
  <c r="AD85" i="1"/>
  <c r="AE72" i="1"/>
  <c r="AD72" i="1"/>
  <c r="AE96" i="1"/>
  <c r="AD96" i="1"/>
  <c r="AE69" i="1"/>
  <c r="AD69" i="1"/>
  <c r="AE67" i="1"/>
  <c r="AD67" i="1"/>
  <c r="AE66" i="1"/>
  <c r="AD66" i="1"/>
  <c r="AE97" i="1"/>
  <c r="AD97" i="1"/>
  <c r="AE93" i="1"/>
  <c r="AD93" i="1"/>
  <c r="AE71" i="1"/>
  <c r="AD71" i="1"/>
  <c r="AE80" i="1"/>
  <c r="AD80" i="1"/>
  <c r="AE91" i="1"/>
  <c r="AD91" i="1"/>
  <c r="AE70" i="1"/>
  <c r="AD70" i="1"/>
  <c r="AE79" i="1"/>
  <c r="AD79" i="1"/>
  <c r="AE89" i="1"/>
  <c r="AD89" i="1"/>
  <c r="AE73" i="1"/>
  <c r="AD73" i="1"/>
  <c r="AE98" i="1"/>
  <c r="AD98" i="1"/>
  <c r="AE82" i="1"/>
  <c r="AD82" i="1"/>
  <c r="AC81" i="1"/>
  <c r="AA81" i="1"/>
  <c r="AC90" i="1"/>
  <c r="AA90" i="1"/>
  <c r="AC98" i="1"/>
  <c r="AA98" i="1"/>
  <c r="AA82" i="1"/>
  <c r="AC82" i="1"/>
  <c r="AC80" i="1"/>
  <c r="AA80" i="1"/>
  <c r="AA85" i="1"/>
  <c r="AC85" i="1"/>
  <c r="AA69" i="1"/>
  <c r="AC69" i="1"/>
  <c r="AC66" i="1"/>
  <c r="AA66" i="1"/>
  <c r="AC92" i="1"/>
  <c r="AA92" i="1"/>
  <c r="AC91" i="1"/>
  <c r="AA91" i="1"/>
  <c r="AA96" i="1"/>
  <c r="AC96" i="1"/>
  <c r="AA70" i="1"/>
  <c r="AC70" i="1"/>
  <c r="AC67" i="1"/>
  <c r="AA67" i="1"/>
  <c r="AA89" i="1"/>
  <c r="AC89" i="1"/>
  <c r="AA83" i="1"/>
  <c r="AC83" i="1"/>
  <c r="AC93" i="1"/>
  <c r="AA93" i="1"/>
  <c r="AC53" i="1"/>
  <c r="AA53" i="1"/>
  <c r="AA95" i="1"/>
  <c r="AC95" i="1"/>
  <c r="AC77" i="1"/>
  <c r="AA77" i="1"/>
  <c r="AA72" i="1"/>
  <c r="AC72" i="1"/>
  <c r="AA86" i="1"/>
  <c r="AC86" i="1"/>
  <c r="AA79" i="1"/>
  <c r="AC79" i="1"/>
  <c r="AA73" i="1"/>
  <c r="AC73" i="1"/>
  <c r="AA97" i="1"/>
  <c r="AC97" i="1"/>
  <c r="AC78" i="1"/>
  <c r="AA78" i="1"/>
  <c r="AA52" i="1"/>
  <c r="AC52" i="1"/>
  <c r="AC56" i="1"/>
  <c r="AA56" i="1"/>
  <c r="AC68" i="1"/>
  <c r="AA68" i="1"/>
  <c r="AA76" i="1"/>
  <c r="AC76" i="1"/>
  <c r="AA84" i="1"/>
  <c r="AC84" i="1"/>
  <c r="AA88" i="1"/>
  <c r="AC88" i="1"/>
  <c r="AA94" i="1"/>
  <c r="AC94" i="1"/>
  <c r="AA71" i="1"/>
  <c r="AC71" i="1"/>
  <c r="Y88" i="1"/>
  <c r="Y98" i="1"/>
  <c r="X18" i="1"/>
  <c r="X19" i="1"/>
  <c r="X20" i="1"/>
  <c r="X30" i="1"/>
  <c r="X31" i="1"/>
  <c r="X32" i="1"/>
  <c r="X33" i="1"/>
  <c r="X34" i="1"/>
  <c r="X36" i="1"/>
  <c r="X52" i="1"/>
  <c r="X66" i="1"/>
  <c r="X67" i="1"/>
  <c r="X68" i="1"/>
  <c r="X53" i="1"/>
  <c r="X56" i="1"/>
  <c r="X69" i="1"/>
  <c r="X70" i="1"/>
  <c r="X71" i="1"/>
  <c r="X72" i="1"/>
  <c r="X73" i="1"/>
  <c r="X76" i="1"/>
  <c r="X77" i="1"/>
  <c r="X78" i="1"/>
  <c r="X79" i="1"/>
  <c r="X80" i="1"/>
  <c r="X81" i="1"/>
  <c r="X82" i="1"/>
  <c r="X83" i="1"/>
  <c r="X8" i="1"/>
  <c r="X109" i="1" s="1"/>
  <c r="Y69" i="1" l="1"/>
  <c r="Y76" i="1"/>
  <c r="Y66" i="1"/>
  <c r="X50" i="1" l="1"/>
  <c r="X62" i="1"/>
  <c r="X51" i="1"/>
  <c r="W62" i="1"/>
  <c r="W50" i="1"/>
  <c r="Z50" i="1" s="1"/>
  <c r="W51" i="1"/>
  <c r="Z51" i="1" s="1"/>
  <c r="AB62" i="1" l="1"/>
  <c r="AB106" i="1" s="1"/>
  <c r="Z62" i="1"/>
  <c r="AI51" i="1"/>
  <c r="AH51" i="1"/>
  <c r="AG51" i="1"/>
  <c r="AF51" i="1"/>
  <c r="AI50" i="1"/>
  <c r="AH50" i="1"/>
  <c r="AG50" i="1"/>
  <c r="AF50" i="1"/>
  <c r="AI62" i="1"/>
  <c r="AH62" i="1"/>
  <c r="AG62" i="1"/>
  <c r="AF62" i="1"/>
  <c r="AE62" i="1"/>
  <c r="AD62" i="1"/>
  <c r="AE51" i="1"/>
  <c r="AD51" i="1"/>
  <c r="AE50" i="1"/>
  <c r="AD50" i="1"/>
  <c r="AA51" i="1"/>
  <c r="AC51" i="1"/>
  <c r="AA50" i="1"/>
  <c r="AC50" i="1"/>
  <c r="AC62" i="1"/>
  <c r="AA62" i="1"/>
  <c r="X27" i="1"/>
  <c r="X28" i="1"/>
  <c r="X14" i="1"/>
  <c r="X115" i="1" s="1"/>
  <c r="X29" i="1"/>
  <c r="X47" i="1"/>
  <c r="X49" i="1"/>
  <c r="X48" i="1"/>
  <c r="W48" i="1"/>
  <c r="Z48" i="1" s="1"/>
  <c r="W49" i="1"/>
  <c r="Z49" i="1" s="1"/>
  <c r="W47" i="1"/>
  <c r="Z47" i="1" s="1"/>
  <c r="W29" i="1"/>
  <c r="Z29" i="1" s="1"/>
  <c r="W27" i="1"/>
  <c r="Z27" i="1" s="1"/>
  <c r="W28" i="1"/>
  <c r="Z28" i="1" s="1"/>
  <c r="W14" i="1"/>
  <c r="Z14" i="1" s="1"/>
  <c r="AI47" i="1" l="1"/>
  <c r="AH47" i="1"/>
  <c r="AG47" i="1"/>
  <c r="AF47" i="1"/>
  <c r="AI49" i="1"/>
  <c r="AH49" i="1"/>
  <c r="AG49" i="1"/>
  <c r="AF49" i="1"/>
  <c r="Y47" i="1"/>
  <c r="AI14" i="1"/>
  <c r="AH14" i="1"/>
  <c r="AG14" i="1"/>
  <c r="AF14" i="1"/>
  <c r="AI29" i="1"/>
  <c r="AH29" i="1"/>
  <c r="AG29" i="1"/>
  <c r="AF29" i="1"/>
  <c r="AI48" i="1"/>
  <c r="AH48" i="1"/>
  <c r="AG48" i="1"/>
  <c r="AF48" i="1"/>
  <c r="AI28" i="1"/>
  <c r="AH28" i="1"/>
  <c r="AG28" i="1"/>
  <c r="AF28" i="1"/>
  <c r="AI27" i="1"/>
  <c r="AH27" i="1"/>
  <c r="AG27" i="1"/>
  <c r="AF27" i="1"/>
  <c r="AE28" i="1"/>
  <c r="AD28" i="1"/>
  <c r="AE27" i="1"/>
  <c r="AD27" i="1"/>
  <c r="AE49" i="1"/>
  <c r="AD49" i="1"/>
  <c r="AE29" i="1"/>
  <c r="AD29" i="1"/>
  <c r="AE48" i="1"/>
  <c r="AD48" i="1"/>
  <c r="AE47" i="1"/>
  <c r="AD47" i="1"/>
  <c r="AE14" i="1"/>
  <c r="AD14" i="1"/>
  <c r="AC28" i="1"/>
  <c r="AA28" i="1"/>
  <c r="AC29" i="1"/>
  <c r="AA29" i="1"/>
  <c r="AA49" i="1"/>
  <c r="AC49" i="1"/>
  <c r="AC14" i="1"/>
  <c r="AA14" i="1"/>
  <c r="AC27" i="1"/>
  <c r="AA27" i="1"/>
  <c r="AA47" i="1"/>
  <c r="AC47" i="1"/>
  <c r="AA48" i="1"/>
  <c r="AC48" i="1"/>
  <c r="X16" i="1"/>
  <c r="X17" i="1"/>
  <c r="W17" i="1"/>
  <c r="Z17" i="1" s="1"/>
  <c r="W16" i="1"/>
  <c r="Z16" i="1" s="1"/>
  <c r="X26" i="1"/>
  <c r="AI17" i="1" l="1"/>
  <c r="AH17" i="1"/>
  <c r="AG17" i="1"/>
  <c r="AF17" i="1"/>
  <c r="AI16" i="1"/>
  <c r="AH16" i="1"/>
  <c r="AG16" i="1"/>
  <c r="AF16" i="1"/>
  <c r="AE16" i="1"/>
  <c r="AD16" i="1"/>
  <c r="AE17" i="1"/>
  <c r="AD17" i="1"/>
  <c r="AC17" i="1"/>
  <c r="AA17" i="1"/>
  <c r="AC16" i="1"/>
  <c r="AA16" i="1"/>
  <c r="X22" i="1"/>
  <c r="X24" i="1"/>
  <c r="X21" i="1"/>
  <c r="X23" i="1"/>
  <c r="X25" i="1"/>
  <c r="W24" i="1"/>
  <c r="Z24" i="1" s="1"/>
  <c r="W26" i="1"/>
  <c r="Z26" i="1" s="1"/>
  <c r="W23" i="1"/>
  <c r="Z23" i="1" s="1"/>
  <c r="W25" i="1"/>
  <c r="Z25" i="1" s="1"/>
  <c r="W22" i="1"/>
  <c r="Z22" i="1" s="1"/>
  <c r="W21" i="1"/>
  <c r="Z21" i="1" s="1"/>
  <c r="W12" i="1"/>
  <c r="Z12" i="1" s="1"/>
  <c r="W11" i="1"/>
  <c r="Z11" i="1" s="1"/>
  <c r="X12" i="1"/>
  <c r="X113" i="1" s="1"/>
  <c r="W10" i="1"/>
  <c r="Z10" i="1" s="1"/>
  <c r="X11" i="1"/>
  <c r="X112" i="1" s="1"/>
  <c r="X10" i="1"/>
  <c r="X111" i="1" s="1"/>
  <c r="AI23" i="1" l="1"/>
  <c r="AH23" i="1"/>
  <c r="AG23" i="1"/>
  <c r="AF23" i="1"/>
  <c r="AI24" i="1"/>
  <c r="AH24" i="1"/>
  <c r="AG24" i="1"/>
  <c r="AF24" i="1"/>
  <c r="AI12" i="1"/>
  <c r="AH12" i="1"/>
  <c r="AG12" i="1"/>
  <c r="AF12" i="1"/>
  <c r="AI26" i="1"/>
  <c r="AH26" i="1"/>
  <c r="AG26" i="1"/>
  <c r="AF26" i="1"/>
  <c r="AI10" i="1"/>
  <c r="AH10" i="1"/>
  <c r="AG10" i="1"/>
  <c r="AF10" i="1"/>
  <c r="AI11" i="1"/>
  <c r="AH11" i="1"/>
  <c r="AG11" i="1"/>
  <c r="AF11" i="1"/>
  <c r="AI21" i="1"/>
  <c r="AH21" i="1"/>
  <c r="AG21" i="1"/>
  <c r="AF21" i="1"/>
  <c r="AI22" i="1"/>
  <c r="AH22" i="1"/>
  <c r="AG22" i="1"/>
  <c r="AF22" i="1"/>
  <c r="AI25" i="1"/>
  <c r="AH25" i="1"/>
  <c r="AG25" i="1"/>
  <c r="AF25" i="1"/>
  <c r="AE11" i="1"/>
  <c r="AD11" i="1"/>
  <c r="AE10" i="1"/>
  <c r="AD10" i="1"/>
  <c r="AE12" i="1"/>
  <c r="AD12" i="1"/>
  <c r="AE21" i="1"/>
  <c r="AD21" i="1"/>
  <c r="AE22" i="1"/>
  <c r="AD22" i="1"/>
  <c r="AE25" i="1"/>
  <c r="AD25" i="1"/>
  <c r="AE23" i="1"/>
  <c r="AD23" i="1"/>
  <c r="AE26" i="1"/>
  <c r="AD26" i="1"/>
  <c r="AE24" i="1"/>
  <c r="AD24" i="1"/>
  <c r="AC25" i="1"/>
  <c r="AA25" i="1"/>
  <c r="AC26" i="1"/>
  <c r="AA26" i="1"/>
  <c r="AA10" i="1"/>
  <c r="AC10" i="1"/>
  <c r="AA23" i="1"/>
  <c r="AC23" i="1"/>
  <c r="AC21" i="1"/>
  <c r="AA21" i="1"/>
  <c r="AC24" i="1"/>
  <c r="AA24" i="1"/>
  <c r="AA11" i="1"/>
  <c r="AC11" i="1"/>
  <c r="AC12" i="1"/>
  <c r="AA12" i="1"/>
  <c r="AA22" i="1"/>
  <c r="AC22" i="1"/>
  <c r="Y21" i="1"/>
  <c r="X5" i="1"/>
  <c r="W5" i="1"/>
  <c r="Z5" i="1" s="1"/>
  <c r="X15" i="1"/>
  <c r="X116" i="1" s="1"/>
  <c r="W15" i="1"/>
  <c r="Z15" i="1" s="1"/>
  <c r="X37" i="1"/>
  <c r="X44" i="1"/>
  <c r="W44" i="1"/>
  <c r="Z44" i="1" s="1"/>
  <c r="W39" i="1"/>
  <c r="Z39" i="1" s="1"/>
  <c r="W60" i="1"/>
  <c r="Z60" i="1" s="1"/>
  <c r="W63" i="1"/>
  <c r="Z63" i="1" s="1"/>
  <c r="W58" i="1"/>
  <c r="Z58" i="1" s="1"/>
  <c r="W38" i="1"/>
  <c r="Z38" i="1" s="1"/>
  <c r="W41" i="1"/>
  <c r="Z41" i="1" s="1"/>
  <c r="X60" i="1"/>
  <c r="W57" i="1"/>
  <c r="Z57" i="1" s="1"/>
  <c r="W105" i="1"/>
  <c r="Z105" i="1" s="1"/>
  <c r="W65" i="1"/>
  <c r="Z65" i="1" s="1"/>
  <c r="X43" i="1"/>
  <c r="X35" i="1"/>
  <c r="W7" i="1"/>
  <c r="Z7" i="1" s="1"/>
  <c r="X13" i="1"/>
  <c r="X114" i="1" s="1"/>
  <c r="X9" i="1"/>
  <c r="X110" i="1" s="1"/>
  <c r="X6" i="1"/>
  <c r="X107" i="1" s="1"/>
  <c r="W42" i="1"/>
  <c r="Z42" i="1" s="1"/>
  <c r="W40" i="1"/>
  <c r="Z40" i="1" s="1"/>
  <c r="W64" i="1"/>
  <c r="Z64" i="1" s="1"/>
  <c r="W61" i="1"/>
  <c r="W37" i="1"/>
  <c r="Z37" i="1" s="1"/>
  <c r="W59" i="1"/>
  <c r="Z59" i="1" s="1"/>
  <c r="W43" i="1"/>
  <c r="Z43" i="1" s="1"/>
  <c r="W103" i="1"/>
  <c r="Z103" i="1" s="1"/>
  <c r="X39" i="1"/>
  <c r="X58" i="1"/>
  <c r="X41" i="1"/>
  <c r="X65" i="1"/>
  <c r="X63" i="1"/>
  <c r="X40" i="1"/>
  <c r="X61" i="1"/>
  <c r="X57" i="1"/>
  <c r="X105" i="1"/>
  <c r="Y105" i="1" s="1"/>
  <c r="X42" i="1"/>
  <c r="X64" i="1"/>
  <c r="X59" i="1"/>
  <c r="X103" i="1"/>
  <c r="X38" i="1"/>
  <c r="W13" i="1"/>
  <c r="Z13" i="1" s="1"/>
  <c r="W6" i="1"/>
  <c r="Z6" i="1" s="1"/>
  <c r="W35" i="1"/>
  <c r="Z35" i="1" s="1"/>
  <c r="W9" i="1"/>
  <c r="Z9" i="1" s="1"/>
  <c r="X7" i="1"/>
  <c r="X108" i="1" s="1"/>
  <c r="AA61" i="1" l="1"/>
  <c r="Z61" i="1"/>
  <c r="AI60" i="1"/>
  <c r="AH60" i="1"/>
  <c r="AG60" i="1"/>
  <c r="AF60" i="1"/>
  <c r="AI6" i="1"/>
  <c r="AH6" i="1"/>
  <c r="AG6" i="1"/>
  <c r="AF6" i="1"/>
  <c r="AI39" i="1"/>
  <c r="AH39" i="1"/>
  <c r="AG39" i="1"/>
  <c r="AF39" i="1"/>
  <c r="AI103" i="1"/>
  <c r="AH103" i="1"/>
  <c r="AG103" i="1"/>
  <c r="AF103" i="1"/>
  <c r="AI58" i="1"/>
  <c r="AH58" i="1"/>
  <c r="AG58" i="1"/>
  <c r="AF58" i="1"/>
  <c r="AI63" i="1"/>
  <c r="AH63" i="1"/>
  <c r="AG63" i="1"/>
  <c r="AF63" i="1"/>
  <c r="AI7" i="1"/>
  <c r="AH7" i="1"/>
  <c r="AG7" i="1"/>
  <c r="AF7" i="1"/>
  <c r="AI44" i="1"/>
  <c r="AH44" i="1"/>
  <c r="AG44" i="1"/>
  <c r="AF44" i="1"/>
  <c r="AI15" i="1"/>
  <c r="AH15" i="1"/>
  <c r="AG15" i="1"/>
  <c r="AF15" i="1"/>
  <c r="AI57" i="1"/>
  <c r="AH57" i="1"/>
  <c r="AG57" i="1"/>
  <c r="AF57" i="1"/>
  <c r="AI105" i="1"/>
  <c r="AH105" i="1"/>
  <c r="AG105" i="1"/>
  <c r="AF105" i="1"/>
  <c r="AI5" i="1"/>
  <c r="AH5" i="1"/>
  <c r="AF5" i="1"/>
  <c r="AG5" i="1"/>
  <c r="AI13" i="1"/>
  <c r="AH13" i="1"/>
  <c r="AG13" i="1"/>
  <c r="AF13" i="1"/>
  <c r="AI65" i="1"/>
  <c r="AH65" i="1"/>
  <c r="AG65" i="1"/>
  <c r="AF65" i="1"/>
  <c r="AI37" i="1"/>
  <c r="AH37" i="1"/>
  <c r="AG37" i="1"/>
  <c r="AF37" i="1"/>
  <c r="AI61" i="1"/>
  <c r="AH61" i="1"/>
  <c r="AG61" i="1"/>
  <c r="AF61" i="1"/>
  <c r="AI64" i="1"/>
  <c r="AH64" i="1"/>
  <c r="AG64" i="1"/>
  <c r="AF64" i="1"/>
  <c r="AI9" i="1"/>
  <c r="AH9" i="1"/>
  <c r="AG9" i="1"/>
  <c r="AF9" i="1"/>
  <c r="AI40" i="1"/>
  <c r="AH40" i="1"/>
  <c r="AG40" i="1"/>
  <c r="AF40" i="1"/>
  <c r="AI41" i="1"/>
  <c r="AH41" i="1"/>
  <c r="AG41" i="1"/>
  <c r="AF41" i="1"/>
  <c r="AI43" i="1"/>
  <c r="AH43" i="1"/>
  <c r="AG43" i="1"/>
  <c r="AF43" i="1"/>
  <c r="AI59" i="1"/>
  <c r="AH59" i="1"/>
  <c r="AG59" i="1"/>
  <c r="AF59" i="1"/>
  <c r="AI35" i="1"/>
  <c r="AH35" i="1"/>
  <c r="AG35" i="1"/>
  <c r="AF35" i="1"/>
  <c r="AI42" i="1"/>
  <c r="AH42" i="1"/>
  <c r="AG42" i="1"/>
  <c r="AF42" i="1"/>
  <c r="AI38" i="1"/>
  <c r="AH38" i="1"/>
  <c r="AG38" i="1"/>
  <c r="AF38" i="1"/>
  <c r="AE35" i="1"/>
  <c r="AD35" i="1"/>
  <c r="AE42" i="1"/>
  <c r="AD42" i="1"/>
  <c r="AE103" i="1"/>
  <c r="AD103" i="1"/>
  <c r="AE43" i="1"/>
  <c r="AD43" i="1"/>
  <c r="AE65" i="1"/>
  <c r="AD65" i="1"/>
  <c r="Y35" i="1"/>
  <c r="AE59" i="1"/>
  <c r="AD59" i="1"/>
  <c r="AE105" i="1"/>
  <c r="AD105" i="1"/>
  <c r="AE58" i="1"/>
  <c r="AD58" i="1"/>
  <c r="AE13" i="1"/>
  <c r="AD13" i="1"/>
  <c r="AE60" i="1"/>
  <c r="AD60" i="1"/>
  <c r="AE39" i="1"/>
  <c r="AD39" i="1"/>
  <c r="AE44" i="1"/>
  <c r="AD44" i="1"/>
  <c r="AE15" i="1"/>
  <c r="AD15" i="1"/>
  <c r="AE61" i="1"/>
  <c r="AD61" i="1"/>
  <c r="AE57" i="1"/>
  <c r="AD57" i="1"/>
  <c r="AE64" i="1"/>
  <c r="AD64" i="1"/>
  <c r="AE5" i="1"/>
  <c r="AD5" i="1"/>
  <c r="AE38" i="1"/>
  <c r="AD38" i="1"/>
  <c r="AE6" i="1"/>
  <c r="AD6" i="1"/>
  <c r="AE63" i="1"/>
  <c r="AD63" i="1"/>
  <c r="AE7" i="1"/>
  <c r="AD7" i="1"/>
  <c r="AE37" i="1"/>
  <c r="AD37" i="1"/>
  <c r="AE9" i="1"/>
  <c r="AD9" i="1"/>
  <c r="AE40" i="1"/>
  <c r="AD40" i="1"/>
  <c r="AE41" i="1"/>
  <c r="AD41" i="1"/>
  <c r="AA5" i="1"/>
  <c r="AC5" i="1"/>
  <c r="AA6" i="1"/>
  <c r="AC6" i="1"/>
  <c r="AA59" i="1"/>
  <c r="AC59" i="1"/>
  <c r="AA37" i="1"/>
  <c r="AC37" i="1"/>
  <c r="AC57" i="1"/>
  <c r="AA57" i="1"/>
  <c r="AA64" i="1"/>
  <c r="AC64" i="1"/>
  <c r="AC42" i="1"/>
  <c r="AA42" i="1"/>
  <c r="AC65" i="1"/>
  <c r="AA65" i="1"/>
  <c r="AC105" i="1"/>
  <c r="AA105" i="1"/>
  <c r="AC61" i="1"/>
  <c r="AA9" i="1"/>
  <c r="AC9" i="1"/>
  <c r="AC41" i="1"/>
  <c r="AA41" i="1"/>
  <c r="AA35" i="1"/>
  <c r="AC35" i="1"/>
  <c r="AA58" i="1"/>
  <c r="AC58" i="1"/>
  <c r="AC15" i="1"/>
  <c r="AA15" i="1"/>
  <c r="AC40" i="1"/>
  <c r="AA40" i="1"/>
  <c r="AA60" i="1"/>
  <c r="AC60" i="1"/>
  <c r="AC7" i="1"/>
  <c r="AA7" i="1"/>
  <c r="AC39" i="1"/>
  <c r="AA39" i="1"/>
  <c r="AC43" i="1"/>
  <c r="AA43" i="1"/>
  <c r="AC38" i="1"/>
  <c r="AA38" i="1"/>
  <c r="AC13" i="1"/>
  <c r="AA13" i="1"/>
  <c r="AA63" i="1"/>
  <c r="AC63" i="1"/>
  <c r="AC103" i="1"/>
  <c r="AA103" i="1"/>
  <c r="AA128" i="1" s="1"/>
  <c r="AA131" i="1" s="1"/>
  <c r="AC44" i="1"/>
  <c r="AA44" i="1"/>
  <c r="Y15" i="1"/>
  <c r="Y5" i="1"/>
  <c r="Y103" i="1"/>
  <c r="Y56" i="1"/>
  <c r="X106" i="1"/>
  <c r="Y61" i="1"/>
  <c r="G131" i="1"/>
  <c r="AG106" i="1" l="1"/>
  <c r="AH106" i="1"/>
  <c r="Y106" i="1"/>
  <c r="AI106" i="1"/>
  <c r="AF106" i="1"/>
  <c r="AE106" i="1"/>
  <c r="AD106" i="1"/>
  <c r="AC106" i="1"/>
  <c r="AA106" i="1"/>
</calcChain>
</file>

<file path=xl/sharedStrings.xml><?xml version="1.0" encoding="utf-8"?>
<sst xmlns="http://schemas.openxmlformats.org/spreadsheetml/2006/main" count="583" uniqueCount="264">
  <si>
    <t>ITEM</t>
  </si>
  <si>
    <t>Menor preço</t>
  </si>
  <si>
    <t>Média</t>
  </si>
  <si>
    <t>Mediana</t>
  </si>
  <si>
    <t>FONTE 1</t>
  </si>
  <si>
    <t>FONTE 2</t>
  </si>
  <si>
    <t>FONTE 3</t>
  </si>
  <si>
    <t>Descrição</t>
  </si>
  <si>
    <t>FÓRMULAS</t>
  </si>
  <si>
    <t>Critério</t>
  </si>
  <si>
    <t>Coeficiente de variação</t>
  </si>
  <si>
    <t>Desvio Padrão</t>
  </si>
  <si>
    <t>Se CV &gt; 25% considerar preço de referência o valor da Mediana -- Se CV &lt; 25% considerar preço de referência o valor da Média</t>
  </si>
  <si>
    <t>DP/M</t>
  </si>
  <si>
    <t>Valor central de um conjunto de números colocados por ordem de grandeza. Trata-se do número que se encontra exatamente no centro.
Utilizada quando a cesta de preços é pouco homogênea, ou seja, quando o coeficiente de variação é superior à 25%</t>
  </si>
  <si>
    <t xml:space="preserve">Soma de todos os valores e orçamentos, dividido pelo número de elementos.
Utilizada para um cesta de preços homogênea, ou seja, com coeficiente de variação inferior à 25% </t>
  </si>
  <si>
    <t>Coeficiente de Variação (CV)</t>
  </si>
  <si>
    <t xml:space="preserve">Precificação baseada na Lei nº 14.133/2021, na Instrução Normativa nº 12 de 2022 da Secretaria de Estado da Administração e na Nota Técnica Nº 1 de 2022 do Tribunal de Contas do Estado de Santa Catarina. </t>
  </si>
  <si>
    <t>Grupo-classe</t>
  </si>
  <si>
    <t>Código NUC</t>
  </si>
  <si>
    <t>Unidade de Compra</t>
  </si>
  <si>
    <t>Detalhamento</t>
  </si>
  <si>
    <t>Total Unitário</t>
  </si>
  <si>
    <t>Preço Máximo Unitário Utilizado</t>
  </si>
  <si>
    <t>52-1</t>
  </si>
  <si>
    <t>002259161</t>
  </si>
  <si>
    <t>51-1</t>
  </si>
  <si>
    <t>002259297</t>
  </si>
  <si>
    <t>002259266</t>
  </si>
  <si>
    <t>42-2</t>
  </si>
  <si>
    <t>016500006</t>
  </si>
  <si>
    <t>Rolo</t>
  </si>
  <si>
    <t>Metro</t>
  </si>
  <si>
    <t>Peça</t>
  </si>
  <si>
    <t>Conjunto</t>
  </si>
  <si>
    <t>Pacote</t>
  </si>
  <si>
    <t>44-4</t>
  </si>
  <si>
    <t>004391016</t>
  </si>
  <si>
    <t>016519007</t>
  </si>
  <si>
    <t>004006060</t>
  </si>
  <si>
    <t>25-5</t>
  </si>
  <si>
    <t>052566008</t>
  </si>
  <si>
    <t>20-1</t>
  </si>
  <si>
    <t>021601010</t>
  </si>
  <si>
    <t>16-2</t>
  </si>
  <si>
    <t>086320005</t>
  </si>
  <si>
    <t>47-3</t>
  </si>
  <si>
    <t xml:space="preserve">DEPARTAMENTO MODA </t>
  </si>
  <si>
    <t>ARTES VISUAIS</t>
  </si>
  <si>
    <t>ARTES CENICAS</t>
  </si>
  <si>
    <t>1 A 26</t>
  </si>
  <si>
    <t>Kg</t>
  </si>
  <si>
    <t xml:space="preserve">Peça </t>
  </si>
  <si>
    <r>
      <rPr>
        <b/>
        <sz val="11"/>
        <rFont val="Calibri"/>
        <family val="2"/>
        <scheme val="minor"/>
      </rPr>
      <t xml:space="preserve">Aquarela em tubo metálico, </t>
    </r>
    <r>
      <rPr>
        <sz val="11"/>
        <rFont val="Calibri"/>
        <family val="2"/>
        <scheme val="minor"/>
      </rPr>
      <t>para uso profissional. Frasco contendo 8ml,  Uso artístico em pintura, caligrafia e projetos gráficos. Alta pigmentação, cobertura e poder de diluição. Cores a definir.</t>
    </r>
  </si>
  <si>
    <r>
      <rPr>
        <b/>
        <sz val="11"/>
        <color theme="1"/>
        <rFont val="Calibri"/>
        <family val="2"/>
        <scheme val="minor"/>
      </rPr>
      <t>Tinta Acrílica Artistica</t>
    </r>
    <r>
      <rPr>
        <sz val="11"/>
        <color theme="1"/>
        <rFont val="Calibri"/>
        <family val="2"/>
        <scheme val="minor"/>
      </rPr>
      <t xml:space="preserve">. Consistência suave, própria para aplicação diretamente com a bisnaga ou com pincel, espátula etc. Solúvel em água. Cores miscíveis entre si, permitindo uma combinação de meios-tons. Acabamento uniforme para acrilico. Pote de 250ml. Cores a definir.
</t>
    </r>
  </si>
  <si>
    <r>
      <rPr>
        <b/>
        <sz val="11"/>
        <rFont val="Calibri"/>
        <family val="2"/>
      </rPr>
      <t>Guizos niquelados.</t>
    </r>
    <r>
      <rPr>
        <sz val="11"/>
        <rFont val="Calibri"/>
        <family val="2"/>
      </rPr>
      <t xml:space="preserve"> Cor prata, 10mm. Pacote com 10 unidades</t>
    </r>
  </si>
  <si>
    <r>
      <rPr>
        <b/>
        <sz val="11"/>
        <color theme="1"/>
        <rFont val="Calibri"/>
        <family val="2"/>
      </rPr>
      <t>Sombrinha.</t>
    </r>
    <r>
      <rPr>
        <sz val="11"/>
        <color theme="1"/>
        <rFont val="Calibri"/>
        <family val="2"/>
      </rPr>
      <t xml:space="preserve"> Sombrinha tipo guarda-chuva, cabo curvo com alça, usada para sublimação. Com botão de acionamento automático e alças de metal. Cor branca.  Tamanho G </t>
    </r>
  </si>
  <si>
    <r>
      <rPr>
        <b/>
        <sz val="11"/>
        <color theme="1"/>
        <rFont val="Calibri"/>
        <family val="2"/>
      </rPr>
      <t>Sombrinha.</t>
    </r>
    <r>
      <rPr>
        <sz val="11"/>
        <color theme="1"/>
        <rFont val="Calibri"/>
        <family val="2"/>
      </rPr>
      <t xml:space="preserve"> Sombrinha tipo guarda-chuva, cabo curvo com alça, usada para sublimação. Com botão de acionamento automático e alças de metal. Cor branca. Tamanho M</t>
    </r>
  </si>
  <si>
    <r>
      <rPr>
        <b/>
        <sz val="11"/>
        <color theme="1"/>
        <rFont val="Calibri"/>
        <family val="2"/>
      </rPr>
      <t>Sombrinha</t>
    </r>
    <r>
      <rPr>
        <sz val="11"/>
        <color theme="1"/>
        <rFont val="Calibri"/>
        <family val="2"/>
      </rPr>
      <t xml:space="preserve">. Sombrinha tipo guarda-chuva, cabo curvo com alça, usada para sublimação. Com botão de acionamento automático e alças de metal. Cor branca. Tamanho P </t>
    </r>
  </si>
  <si>
    <r>
      <rPr>
        <b/>
        <sz val="11"/>
        <color theme="1"/>
        <rFont val="Calibri"/>
        <family val="2"/>
      </rPr>
      <t>Linha Para Costura.</t>
    </r>
    <r>
      <rPr>
        <sz val="11"/>
        <color theme="1"/>
        <rFont val="Calibri"/>
        <family val="2"/>
      </rPr>
      <t xml:space="preserve"> Linha Fio 120, com 2000 jardas/ 1828 m. Composição ajustável: 100% Poliéster.  Cores diversas a definir. (Marca de referência: Sancris).</t>
    </r>
  </si>
  <si>
    <r>
      <rPr>
        <b/>
        <sz val="11"/>
        <color theme="1"/>
        <rFont val="Calibri"/>
        <family val="2"/>
        <scheme val="minor"/>
      </rPr>
      <t xml:space="preserve">Solvente inodoro. </t>
    </r>
    <r>
      <rPr>
        <sz val="11"/>
        <color theme="1"/>
        <rFont val="Calibri"/>
        <family val="2"/>
        <scheme val="minor"/>
      </rPr>
      <t xml:space="preserve">Solvente para uso artístico e manutenção de pinceis e tinta a óleo. Diluente para tinta a óleo sem odor. Para diluição da tinta a óleo em geral e limpeza dos equipamentos utilizados na pintura, substitui a terebintina e Aguarrás Mineral com as mesmas propriedades sem odor forte.  Moderado poder de solvência. Garrafa pet plástico de 1 litro. </t>
    </r>
  </si>
  <si>
    <r>
      <rPr>
        <b/>
        <sz val="11"/>
        <rFont val="Calibri"/>
        <family val="2"/>
      </rPr>
      <t>Arara</t>
    </r>
    <r>
      <rPr>
        <sz val="11"/>
        <rFont val="Calibri"/>
        <family val="2"/>
      </rPr>
      <t xml:space="preserve"> para Desfile Simples, preferencialmente dobrável. Cromada e com rodas (4 rodas). Material: Alumínio. Capacidade de 30 a 90 cabides. Comprimento: 1,20m  Altura: 150cm. Profundidade: 46cm. Cor: Prata. Garantia de 1 ano contra defeitos de fabricação. </t>
    </r>
  </si>
  <si>
    <r>
      <rPr>
        <b/>
        <sz val="11"/>
        <rFont val="Calibri"/>
        <family val="2"/>
      </rPr>
      <t>Arara</t>
    </r>
    <r>
      <rPr>
        <sz val="11"/>
        <rFont val="Calibri"/>
        <family val="2"/>
      </rPr>
      <t xml:space="preserve"> de Chão. Medidas:  1,00m de largura e 1,70m de altura. Arara regulável e dubrável. Cor: branca.</t>
    </r>
  </si>
  <si>
    <r>
      <rPr>
        <b/>
        <sz val="11"/>
        <rFont val="Calibri"/>
        <family val="2"/>
      </rPr>
      <t>Busto/Manequim</t>
    </r>
    <r>
      <rPr>
        <sz val="11"/>
        <rFont val="Calibri"/>
        <family val="2"/>
      </rPr>
      <t xml:space="preserve"> Masculino Adulto para exposição, forrado com malha crua. Cor: clara. Suporte/pedestal preferencialmente com rodinhas que travam, com regulagem de altura e cromado. Tamanho a definir.( Modelo de referência: BM-005)</t>
    </r>
  </si>
  <si>
    <r>
      <rPr>
        <b/>
        <sz val="11"/>
        <rFont val="Calibri"/>
        <family val="2"/>
      </rPr>
      <t xml:space="preserve">Busto/Manequim </t>
    </r>
    <r>
      <rPr>
        <sz val="11"/>
        <rFont val="Calibri"/>
        <family val="2"/>
      </rPr>
      <t>Infantil para exposição, forrado com malha crua. Cor: clara. Suporte/pedestal preferencialmente com rodinhas que travam, com regulagem de altura e cromado. Tamanho a definir.
(Modelo de referência: com a mesma lógica do BM-005, porém no tamanho infantil)</t>
    </r>
  </si>
  <si>
    <r>
      <rPr>
        <b/>
        <sz val="11"/>
        <rFont val="Calibri"/>
        <family val="2"/>
      </rPr>
      <t xml:space="preserve">Fita Com Rodizio. </t>
    </r>
    <r>
      <rPr>
        <sz val="11"/>
        <rFont val="Calibri"/>
        <family val="2"/>
      </rPr>
      <t>Fita Para Cortina de trilho comum. Altura aproximada: 25mm a 30mm; Distância entre rodízios aproximada: 120mm. Cor a definir.Rolo com 10 metros</t>
    </r>
  </si>
  <si>
    <r>
      <rPr>
        <b/>
        <sz val="11"/>
        <rFont val="Calibri"/>
        <family val="2"/>
      </rPr>
      <t xml:space="preserve">Terminal de metal. </t>
    </r>
    <r>
      <rPr>
        <sz val="11"/>
        <rFont val="Calibri"/>
        <family val="2"/>
      </rPr>
      <t>Terminal Para Trilho De Cortina De Metal. Com parafuso. Terminal final para trilho. Composição: 100% Aço. Tamanho aproximado: 2cm. Pacote com 100 Unidades</t>
    </r>
  </si>
  <si>
    <r>
      <rPr>
        <b/>
        <sz val="11"/>
        <rFont val="Calibri"/>
        <family val="2"/>
      </rPr>
      <t>Rodizio</t>
    </r>
    <r>
      <rPr>
        <sz val="11"/>
        <rFont val="Calibri"/>
        <family val="2"/>
      </rPr>
      <t xml:space="preserve"> para trilho de alumínio de cortina. Rodízio para trilho comum. Peça utilizada para fazer a cortina abrir e fechar em trilho de cortina. Material: haste de ferro zincado (não enferruja) com bolinhas de nylon. Pacote com 100 Unidades</t>
    </r>
  </si>
  <si>
    <r>
      <rPr>
        <b/>
        <sz val="11"/>
        <rFont val="Calibri"/>
        <family val="2"/>
      </rPr>
      <t>Trilho para cortina.</t>
    </r>
    <r>
      <rPr>
        <sz val="11"/>
        <rFont val="Calibri"/>
        <family val="2"/>
      </rPr>
      <t xml:space="preserve"> Trilho duplo reforçado em alumínio. Dimensões aproximadas: Altura: 3cm | Largura: 2,4cm | Comprimento: 300cm. Trilho para uso com rodízios e terminal. Barra de 3 metros</t>
    </r>
  </si>
  <si>
    <r>
      <rPr>
        <b/>
        <sz val="11"/>
        <rFont val="Calibri"/>
        <family val="2"/>
      </rPr>
      <t xml:space="preserve">Luva. Luva </t>
    </r>
    <r>
      <rPr>
        <sz val="11"/>
        <rFont val="Calibri"/>
        <family val="2"/>
      </rPr>
      <t>em algodão para manuseio de fotografias, documentos históricos e obras de arte. Composição: 100% algodão, tamanho a definir. Cor branca. Embalagem com 1 (um) par de luvas.</t>
    </r>
  </si>
  <si>
    <r>
      <rPr>
        <b/>
        <sz val="11"/>
        <rFont val="Calibri"/>
        <family val="2"/>
      </rPr>
      <t xml:space="preserve">Caixa plástica </t>
    </r>
    <r>
      <rPr>
        <sz val="11"/>
        <rFont val="Calibri"/>
        <family val="2"/>
      </rPr>
      <t xml:space="preserve">organizadora vazada (tipo agrícola para hortifrúti), com fundo vazado. Fabricada em Polietileno de Alta Densidade (PEAD). Dimensões aproximadas: Comprimento 56 cm x Largura 36 cm x Altura 31 cm
</t>
    </r>
  </si>
  <si>
    <r>
      <rPr>
        <b/>
        <sz val="11"/>
        <rFont val="Calibri"/>
        <family val="2"/>
      </rPr>
      <t xml:space="preserve">Caixa plástica </t>
    </r>
    <r>
      <rPr>
        <sz val="11"/>
        <rFont val="Calibri"/>
        <family val="2"/>
      </rPr>
      <t>organizadora com divisórias. Caixa plástica com 17 divisórias fabricada em plástico transparente, com 01 divisória grande e 16 divisórias pequenas. Dimensões: 335 x 195 x 45 mm</t>
    </r>
  </si>
  <si>
    <r>
      <rPr>
        <b/>
        <sz val="11"/>
        <rFont val="Calibri"/>
        <family val="2"/>
      </rPr>
      <t>Caixa plástica</t>
    </r>
    <r>
      <rPr>
        <sz val="11"/>
        <rFont val="Calibri"/>
        <family val="2"/>
      </rPr>
      <t xml:space="preserve"> organizadora com divisórias. Caixa plástica com 11 divisórias fabricada em plástico transparente, com 08 divisórias pequenas e 03 divisórias grandes. Dimensões aproximadas: 280 x 165 x 4,5 mm</t>
    </r>
  </si>
  <si>
    <r>
      <rPr>
        <b/>
        <sz val="11"/>
        <rFont val="Calibri"/>
        <family val="2"/>
      </rPr>
      <t xml:space="preserve">Tecido. </t>
    </r>
    <r>
      <rPr>
        <sz val="11"/>
        <rFont val="Calibri"/>
        <family val="2"/>
      </rPr>
      <t>Tecido em algodão tipo Pano americano espessura grossa, gramatura mínima de 230gr/m³, largura mínima de 1,40m. 100% algodão. Cor bege.</t>
    </r>
  </si>
  <si>
    <r>
      <rPr>
        <b/>
        <sz val="11"/>
        <rFont val="Calibri"/>
        <family val="2"/>
      </rPr>
      <t xml:space="preserve">Tecido. </t>
    </r>
    <r>
      <rPr>
        <sz val="11"/>
        <rFont val="Calibri"/>
        <family val="2"/>
      </rPr>
      <t xml:space="preserve">Tecido em algodão tipo Pano americano espessura fina, gramatura mínima de 90g/m³, largura mínima de 1,40m. 100% algodão. Cor bege. </t>
    </r>
  </si>
  <si>
    <r>
      <rPr>
        <b/>
        <sz val="11"/>
        <rFont val="Calibri"/>
        <family val="2"/>
      </rPr>
      <t>Tecido</t>
    </r>
    <r>
      <rPr>
        <sz val="11"/>
        <rFont val="Calibri"/>
        <family val="2"/>
      </rPr>
      <t>. Tecido em algodão tipo Pano americano espessura média, gramatura mínima de 142g/m³, largura mínima de 1,40m. 100% algodão. Cor bege.</t>
    </r>
  </si>
  <si>
    <r>
      <rPr>
        <b/>
        <sz val="11"/>
        <rFont val="Calibri"/>
        <family val="2"/>
      </rPr>
      <t>Tecido.</t>
    </r>
    <r>
      <rPr>
        <sz val="11"/>
        <rFont val="Calibri"/>
        <family val="2"/>
      </rPr>
      <t xml:space="preserve"> Tecido em algodão tipo Pano americano/ Algodão Cru. Largura de 1,80m. 100% algodão. Cor bege.</t>
    </r>
  </si>
  <si>
    <r>
      <rPr>
        <b/>
        <sz val="11"/>
        <rFont val="Calibri"/>
        <family val="2"/>
      </rPr>
      <t>Tecido.</t>
    </r>
    <r>
      <rPr>
        <sz val="11"/>
        <rFont val="Calibri"/>
        <family val="2"/>
      </rPr>
      <t xml:space="preserve"> Tecido em algodão tipo Tricoline. Composição: 100% algodão. Fio 40. Gramatura: 115 g/m². Largura do tecido entre 1,47/1,50 metros. Cor branca</t>
    </r>
  </si>
  <si>
    <r>
      <rPr>
        <b/>
        <sz val="11"/>
        <rFont val="Calibri"/>
        <family val="2"/>
      </rPr>
      <t>Tecido.</t>
    </r>
    <r>
      <rPr>
        <sz val="11"/>
        <rFont val="Calibri"/>
        <family val="2"/>
      </rPr>
      <t xml:space="preserve"> Tecido em algodão tipo Tricoline. Composição: 100% algodão. Fio 40. Gramatura: 115 g/m². Largura do tecido entre 1,47/1,50 metros. Cor amarela</t>
    </r>
  </si>
  <si>
    <r>
      <rPr>
        <b/>
        <sz val="11"/>
        <rFont val="Calibri"/>
        <family val="2"/>
      </rPr>
      <t>Tecido.</t>
    </r>
    <r>
      <rPr>
        <sz val="11"/>
        <rFont val="Calibri"/>
        <family val="2"/>
      </rPr>
      <t xml:space="preserve"> Tecido em algodão tipo Tricoline Liso. Composição: 100% algodão. Fio 40. Gramatura: 115 g/m². Largura do tecido entre 1,47/1,50 metros. Cor preta</t>
    </r>
  </si>
  <si>
    <r>
      <rPr>
        <b/>
        <sz val="11"/>
        <rFont val="Calibri"/>
        <family val="2"/>
      </rPr>
      <t xml:space="preserve">Tecido. </t>
    </r>
    <r>
      <rPr>
        <sz val="11"/>
        <rFont val="Calibri"/>
        <family val="2"/>
      </rPr>
      <t>Tecido em algodão tipo Tricoline Liso. Composição: 100% algodão. Fio 40. Gramatura: 115 g/m². Largura do tecido entre 1,47/1,50 metros. Cor marrom</t>
    </r>
  </si>
  <si>
    <r>
      <rPr>
        <b/>
        <sz val="11"/>
        <rFont val="Calibri"/>
        <family val="2"/>
      </rPr>
      <t>Tecido.</t>
    </r>
    <r>
      <rPr>
        <sz val="11"/>
        <rFont val="Calibri"/>
        <family val="2"/>
      </rPr>
      <t xml:space="preserve"> Tecido em algodão tipo Sarja. Composição: 100% algodão. Gramatura entre 212 e 230 g/m². Largura do tecido entre 1,40 e 1,60 metros. Cor branca</t>
    </r>
  </si>
  <si>
    <r>
      <rPr>
        <b/>
        <sz val="11"/>
        <rFont val="Calibri"/>
        <family val="2"/>
      </rPr>
      <t xml:space="preserve">Cordão (barbante). </t>
    </r>
    <r>
      <rPr>
        <sz val="11"/>
        <rFont val="Calibri"/>
        <family val="2"/>
      </rPr>
      <t>Cordão 100% Algodão nº10 (espessura aproximada de 5 mm). Rolo com 50 metros.</t>
    </r>
  </si>
  <si>
    <t xml:space="preserve">Conjunto </t>
  </si>
  <si>
    <r>
      <rPr>
        <b/>
        <sz val="11"/>
        <color theme="1"/>
        <rFont val="Calibri"/>
        <family val="2"/>
        <scheme val="minor"/>
      </rPr>
      <t>Boleador.</t>
    </r>
    <r>
      <rPr>
        <sz val="11"/>
        <color theme="1"/>
        <rFont val="Calibri"/>
        <family val="2"/>
        <scheme val="minor"/>
      </rPr>
      <t xml:space="preserve"> Boleador de Ponta Dupla. Conjunto de 04 Peças. Pontas de metal arredondas em ambas as pontas, em diferentes tamanhos. Aste revestida em um material emborrachado. (Marca Referência: Sinoart)</t>
    </r>
  </si>
  <si>
    <r>
      <rPr>
        <b/>
        <sz val="11"/>
        <color theme="1"/>
        <rFont val="Calibri"/>
        <family val="2"/>
        <scheme val="minor"/>
      </rPr>
      <t>Boleador.</t>
    </r>
    <r>
      <rPr>
        <sz val="11"/>
        <color theme="1"/>
        <rFont val="Calibri"/>
        <family val="2"/>
        <scheme val="minor"/>
      </rPr>
      <t xml:space="preserve"> Boleador e Brunidor de Aço. Conjunto com 03 Unidades. Ambas as pontas em metal, em diferentes tamanhos e formatos diferentes. (Marca Referência: Keramik)</t>
    </r>
  </si>
  <si>
    <r>
      <rPr>
        <b/>
        <sz val="11"/>
        <color theme="1"/>
        <rFont val="Calibri"/>
        <family val="2"/>
      </rPr>
      <t xml:space="preserve">Corrente. </t>
    </r>
    <r>
      <rPr>
        <sz val="11"/>
        <color theme="1"/>
        <rFont val="Calibri"/>
        <family val="2"/>
      </rPr>
      <t>Corrente em níquel, cor prata. Medindo 8mm</t>
    </r>
  </si>
  <si>
    <r>
      <rPr>
        <b/>
        <sz val="11"/>
        <color theme="1"/>
        <rFont val="Calibri"/>
        <family val="2"/>
      </rPr>
      <t xml:space="preserve">Alfinete. </t>
    </r>
    <r>
      <rPr>
        <sz val="11"/>
        <color theme="1"/>
        <rFont val="Calibri"/>
        <family val="2"/>
      </rPr>
      <t xml:space="preserve">Alfinete de segurança, em níquel,  nª 2, cor prata. Pacote com 100 unidades </t>
    </r>
  </si>
  <si>
    <r>
      <rPr>
        <b/>
        <sz val="11"/>
        <rFont val="Calibri"/>
        <family val="2"/>
      </rPr>
      <t xml:space="preserve">Entretela. </t>
    </r>
    <r>
      <rPr>
        <sz val="11"/>
        <rFont val="Calibri"/>
        <family val="2"/>
      </rPr>
      <t>Entretela termocolante bi-elástica para malha. Composição: Composição ajustável: 100% Poliéster ou 70% Poliéster/30% Viscose ou 100% Algodão ou Misturas de Fibras. Largura: 1,50 metro. Cores a definir.</t>
    </r>
  </si>
  <si>
    <r>
      <rPr>
        <b/>
        <sz val="11"/>
        <rFont val="Calibri"/>
        <family val="2"/>
      </rPr>
      <t xml:space="preserve">Entretela. </t>
    </r>
    <r>
      <rPr>
        <sz val="11"/>
        <rFont val="Calibri"/>
        <family val="2"/>
      </rPr>
      <t>Entretela termocolante com cola, gramatura fina (gramatura de 30 a 40g). Composição média de  70% Poliéster 30% Viscose. Largura: 90cm. Cores a definir. Rolo com 50 metros</t>
    </r>
  </si>
  <si>
    <r>
      <rPr>
        <b/>
        <sz val="11"/>
        <rFont val="Calibri"/>
        <family val="2"/>
      </rPr>
      <t xml:space="preserve">Entretela. </t>
    </r>
    <r>
      <rPr>
        <sz val="11"/>
        <rFont val="Calibri"/>
        <family val="2"/>
      </rPr>
      <t>Entretela termocolante com cola, gramatura média (gramatura de 50 a 60g). Composição média de 100% Poliéster ou 70% Poliéster/30% Viscose ou 100% Algodão ou Misturas de Fibras. Largura: 90cm. Cores a definir. Rolo com 50 metros (Marca Referência: Freudenberg)</t>
    </r>
  </si>
  <si>
    <r>
      <rPr>
        <b/>
        <sz val="11"/>
        <rFont val="Calibri"/>
        <family val="2"/>
      </rPr>
      <t xml:space="preserve">Entretela. </t>
    </r>
    <r>
      <rPr>
        <sz val="11"/>
        <rFont val="Calibri"/>
        <family val="2"/>
      </rPr>
      <t>Entretela termocolante com cola, gramatura grossa (gramatura mínima de 70g). Composição média de 100% Poliéster ou 70% Poliéster/30% Viscose ou 100% Algodão ou Misturas de Fibras. Largura: 90cm. Cores a definir. Rolo com 50 metros. (Marca Referência: Freudenberg)</t>
    </r>
  </si>
  <si>
    <r>
      <rPr>
        <b/>
        <sz val="11"/>
        <rFont val="Calibri"/>
        <family val="2"/>
        <scheme val="minor"/>
      </rPr>
      <t>Queimador Atmosférico para forjas ou forno de fundição</t>
    </r>
    <r>
      <rPr>
        <sz val="11"/>
        <rFont val="Calibri"/>
        <family val="2"/>
        <scheme val="minor"/>
      </rPr>
      <t>. Regulagem do ar através de rosca.  Contém uma mangueira de 1,5 metros. Adptavel em botijão P13. Sem necessidade de ar forçado. Consumo de 1Kg de gás por hora com registro totalmente aberto. Uso em fornos de queima cerâmica, fornos de fundição de alumínio, cobre, bronze, latão, zamack, ouro e outros metais não ferrosos. (Marca Referência: Ember)</t>
    </r>
  </si>
  <si>
    <r>
      <rPr>
        <b/>
        <sz val="11"/>
        <rFont val="Calibri"/>
        <family val="2"/>
        <scheme val="minor"/>
      </rPr>
      <t xml:space="preserve">Kit de Solda : </t>
    </r>
    <r>
      <rPr>
        <sz val="11"/>
        <rFont val="Calibri"/>
        <family val="2"/>
        <scheme val="minor"/>
      </rPr>
      <t>Maçarico Portátil + Cilindro de Gás MAP/Propan. Contem: Maçarico solda brasagem EOS MAP/Propano( Desenvolvidos para cilindros de 396g a 495g na vertical); bico de aço inox, ignição instantanea para acendimento automático e ajuste de chama.) kit com refil de  Gás MAP EOS profissional cargas refil de gás MAP EOS Profissional. Kit com Cilindro descartavel de 3horas de uso. Uso exclusivo em maçaricos projetados para gás Map. Pode atingir até 1800ºC. (Marca Referência: EOS)</t>
    </r>
  </si>
  <si>
    <r>
      <rPr>
        <b/>
        <sz val="11"/>
        <rFont val="Calibri"/>
        <family val="2"/>
        <scheme val="minor"/>
      </rPr>
      <t xml:space="preserve">Pinça para esmaltação. </t>
    </r>
    <r>
      <rPr>
        <sz val="11"/>
        <rFont val="Calibri"/>
        <family val="2"/>
        <scheme val="minor"/>
      </rPr>
      <t>Piça em material</t>
    </r>
    <r>
      <rPr>
        <b/>
        <sz val="11"/>
        <rFont val="Calibri"/>
        <family val="2"/>
        <scheme val="minor"/>
      </rPr>
      <t xml:space="preserve"> </t>
    </r>
    <r>
      <rPr>
        <sz val="11"/>
        <rFont val="Calibri"/>
        <family val="2"/>
        <scheme val="minor"/>
      </rPr>
      <t>Inox. Medidas: 32,5cm comprimento; abertura de 10 cm. Com base de borracha para evitar condução do calor e ergonomia.</t>
    </r>
  </si>
  <si>
    <r>
      <rPr>
        <b/>
        <sz val="11"/>
        <rFont val="Calibri"/>
        <family val="2"/>
        <scheme val="minor"/>
      </rPr>
      <t>Alicate tena</t>
    </r>
    <r>
      <rPr>
        <sz val="11"/>
        <rFont val="Calibri"/>
        <family val="2"/>
        <scheme val="minor"/>
      </rPr>
      <t>z/ Pinça para Rakú dimensões de 110 x 25 x 25 cm.  Boca jacaré.</t>
    </r>
  </si>
  <si>
    <t>002259341</t>
  </si>
  <si>
    <t>02259334</t>
  </si>
  <si>
    <t>002259193</t>
  </si>
  <si>
    <t>005630001</t>
  </si>
  <si>
    <t>088803004</t>
  </si>
  <si>
    <t>20-3</t>
  </si>
  <si>
    <t>020516009</t>
  </si>
  <si>
    <t>046469001</t>
  </si>
  <si>
    <t>45-2</t>
  </si>
  <si>
    <t>069698003</t>
  </si>
  <si>
    <r>
      <rPr>
        <b/>
        <sz val="11"/>
        <color theme="1"/>
        <rFont val="Calibri"/>
        <family val="2"/>
        <scheme val="minor"/>
      </rPr>
      <t>Tinta Guache extra fina profissional</t>
    </r>
    <r>
      <rPr>
        <sz val="11"/>
        <color theme="1"/>
        <rFont val="Calibri"/>
        <family val="2"/>
        <scheme val="minor"/>
      </rPr>
      <t xml:space="preserve"> para artistas, designer e ilustradores. Secagem rápida. Acabamento aveludado fosco, opaco e uniforme. Embalagem contendo 16ml. Cor a definir.</t>
    </r>
  </si>
  <si>
    <t>21-4</t>
  </si>
  <si>
    <t>24-1</t>
  </si>
  <si>
    <t>05830004</t>
  </si>
  <si>
    <t>003433015</t>
  </si>
  <si>
    <t>003433052</t>
  </si>
  <si>
    <t>003425040</t>
  </si>
  <si>
    <t>003433002</t>
  </si>
  <si>
    <t>003433024</t>
  </si>
  <si>
    <t>50-1</t>
  </si>
  <si>
    <t>003476045</t>
  </si>
  <si>
    <t>003310010</t>
  </si>
  <si>
    <t>15-3</t>
  </si>
  <si>
    <t>15-5</t>
  </si>
  <si>
    <t>005339020</t>
  </si>
  <si>
    <t>28-1</t>
  </si>
  <si>
    <t>002917018</t>
  </si>
  <si>
    <r>
      <rPr>
        <b/>
        <sz val="11"/>
        <rFont val="Calibri"/>
        <family val="2"/>
        <scheme val="minor"/>
      </rPr>
      <t>Placa de PS Poliestireno.</t>
    </r>
    <r>
      <rPr>
        <sz val="11"/>
        <rFont val="Calibri"/>
        <family val="2"/>
        <scheme val="minor"/>
      </rPr>
      <t xml:space="preserve">  Placa de espessura de 2mm. Placa rígida medindo 100mmX200mm, expessura de 2mm. Material poliestireno, rígidas e tamanho mínimo de 29,7cmx42cm.</t>
    </r>
  </si>
  <si>
    <t>61-12</t>
  </si>
  <si>
    <t>044849041</t>
  </si>
  <si>
    <t>10-2</t>
  </si>
  <si>
    <t>108014011</t>
  </si>
  <si>
    <t>122700004</t>
  </si>
  <si>
    <t>26-9</t>
  </si>
  <si>
    <t>110167004</t>
  </si>
  <si>
    <t>026352036</t>
  </si>
  <si>
    <t>58-2</t>
  </si>
  <si>
    <r>
      <rPr>
        <b/>
        <sz val="11"/>
        <rFont val="Calibri"/>
        <family val="2"/>
        <scheme val="minor"/>
      </rPr>
      <t>Luva para alta temperatura.</t>
    </r>
    <r>
      <rPr>
        <sz val="11"/>
        <rFont val="Calibri"/>
        <family val="2"/>
        <scheme val="minor"/>
      </rPr>
      <t xml:space="preserve"> Suporta temperatura de 500 graus célsius. Comprimento de 45cm. Luvas de segurança com tratamento antichamas, impermeabilizada com silicones. Proteção das mãos contra agentes termicos(pesquenas chamas, calor de contato, convectivo, radiante). Embalagem com 1 par.</t>
    </r>
  </si>
  <si>
    <t>029530003</t>
  </si>
  <si>
    <t>50-4</t>
  </si>
  <si>
    <t>026417037</t>
  </si>
  <si>
    <t>339030.23</t>
  </si>
  <si>
    <t>339090.19</t>
  </si>
  <si>
    <t>339030.24</t>
  </si>
  <si>
    <t>339030.28</t>
  </si>
  <si>
    <t>339030.14</t>
  </si>
  <si>
    <t>339030.35</t>
  </si>
  <si>
    <t>339030.16</t>
  </si>
  <si>
    <t>339030.25</t>
  </si>
  <si>
    <t>339030.42</t>
  </si>
  <si>
    <r>
      <rPr>
        <b/>
        <sz val="11"/>
        <rFont val="Calibri"/>
        <family val="2"/>
      </rPr>
      <t xml:space="preserve">Pingentes de cruz. </t>
    </r>
    <r>
      <rPr>
        <sz val="11"/>
        <rFont val="Calibri"/>
        <family val="2"/>
      </rPr>
      <t>Pingentes de cruz na cor prata. Medindo no mínimo 16mm. Peso mínimo 1,3g</t>
    </r>
  </si>
  <si>
    <r>
      <rPr>
        <b/>
        <sz val="11"/>
        <rFont val="Calibri"/>
        <family val="2"/>
      </rPr>
      <t xml:space="preserve">Pingentes variados. </t>
    </r>
    <r>
      <rPr>
        <sz val="11"/>
        <rFont val="Calibri"/>
        <family val="2"/>
      </rPr>
      <t xml:space="preserve">Pingentes variados de material níquel, cor prata </t>
    </r>
  </si>
  <si>
    <t>LOTE</t>
  </si>
  <si>
    <r>
      <rPr>
        <b/>
        <sz val="11"/>
        <color theme="1"/>
        <rFont val="Calibri"/>
        <family val="2"/>
      </rPr>
      <t>Fivela</t>
    </r>
    <r>
      <rPr>
        <sz val="11"/>
        <color theme="1"/>
        <rFont val="Calibri"/>
        <family val="2"/>
      </rPr>
      <t xml:space="preserve"> para bolsa. Fivela para bolsa em material níquel, medindo  20mm, com fecho para encaixar em alça de bolsa.</t>
    </r>
  </si>
  <si>
    <t>NOME</t>
  </si>
  <si>
    <t>VALOR</t>
  </si>
  <si>
    <t>002259164</t>
  </si>
  <si>
    <t>002259169</t>
  </si>
  <si>
    <t>002259145</t>
  </si>
  <si>
    <t>016519001</t>
  </si>
  <si>
    <r>
      <rPr>
        <b/>
        <sz val="11"/>
        <rFont val="Calibri"/>
        <family val="2"/>
      </rPr>
      <t xml:space="preserve">Busto/Manequim </t>
    </r>
    <r>
      <rPr>
        <sz val="11"/>
        <rFont val="Calibri"/>
        <family val="2"/>
      </rPr>
      <t>Feminino Adulto para exposição, forrado com malha crua. Cor: clara. Suporte/pedestal preferencialmente com rodinhas que travam, com regulagem de altura, cromado. Tamanhos a definir.(Modelo de referência: BW-038)</t>
    </r>
  </si>
  <si>
    <r>
      <rPr>
        <b/>
        <sz val="11"/>
        <color theme="1"/>
        <rFont val="Calibri"/>
        <family val="2"/>
        <scheme val="minor"/>
      </rPr>
      <t xml:space="preserve">Tinta Guache extra fina profissional </t>
    </r>
    <r>
      <rPr>
        <sz val="11"/>
        <color theme="1"/>
        <rFont val="Calibri"/>
        <family val="2"/>
        <scheme val="minor"/>
      </rPr>
      <t>para artistas, designer e ilustradores. Secagem rápida. Acabamento aveludado fosco, opaco e uniforme. Embalagem contendo 50ml. Cor a definir.</t>
    </r>
  </si>
  <si>
    <t>50-2</t>
  </si>
  <si>
    <t>003506149</t>
  </si>
  <si>
    <r>
      <rPr>
        <b/>
        <sz val="11"/>
        <color rgb="FF000000"/>
        <rFont val="Calibri"/>
        <family val="2"/>
        <scheme val="minor"/>
      </rPr>
      <t xml:space="preserve">Pincel para pintura numero 4. </t>
    </r>
    <r>
      <rPr>
        <sz val="11"/>
        <color rgb="FF000000"/>
        <rFont val="Calibri"/>
        <family val="2"/>
        <scheme val="minor"/>
      </rPr>
      <t xml:space="preserve">Pincel de cerda chata. Cor do cabo: amarelo. Para pintura em cerâmica, tela, papel, porcelana, vidro. Filamento em pelo de Marta. Para tintas a base de água e solventes. Virola em alumínio. Número: 4 . (Marca de Referência: Keramik). </t>
    </r>
  </si>
  <si>
    <r>
      <rPr>
        <b/>
        <sz val="11"/>
        <color rgb="FF000000"/>
        <rFont val="Calibri"/>
        <family val="2"/>
        <scheme val="minor"/>
      </rPr>
      <t>Pincel para pintura numero 8</t>
    </r>
    <r>
      <rPr>
        <sz val="11"/>
        <color rgb="FF000000"/>
        <rFont val="Calibri"/>
        <family val="2"/>
        <scheme val="minor"/>
      </rPr>
      <t>. Pincel de cerda chata. Cor do cabo:  amarelo. Para pintura em cerâmica, papel, porcelana, vidro. Filamento em pelo de Marta. Para tintas a base de água e solventes. Virola em alumínio. Número: 8 . (Marca de Referência: Keramik).</t>
    </r>
  </si>
  <si>
    <r>
      <rPr>
        <b/>
        <sz val="11"/>
        <color rgb="FF000000"/>
        <rFont val="Calibri"/>
        <family val="2"/>
        <scheme val="minor"/>
      </rPr>
      <t>Pincel para pintura numero 12.</t>
    </r>
    <r>
      <rPr>
        <sz val="11"/>
        <color rgb="FF000000"/>
        <rFont val="Calibri"/>
        <family val="2"/>
        <scheme val="minor"/>
      </rPr>
      <t xml:space="preserve"> Pincel de cerda chata. Cor do cabo: amarelo. Para pintura em cerâmica, papel, porcelana, vidro. Filamento em pelo de Marta. Para tintas a base de água e solventes. Virola em alumínio. Número: 12 . (Marca de Referência: Keramik). </t>
    </r>
  </si>
  <si>
    <r>
      <rPr>
        <b/>
        <sz val="11"/>
        <color theme="1"/>
        <rFont val="Calibri"/>
        <family val="2"/>
        <scheme val="minor"/>
      </rPr>
      <t>Pincel para pintura numero 16</t>
    </r>
    <r>
      <rPr>
        <sz val="11"/>
        <color theme="1"/>
        <rFont val="Calibri"/>
        <family val="2"/>
        <scheme val="minor"/>
      </rPr>
      <t>. Pincel de cerda chata, Cor do cabo: amarelo. Para pintura em cerâmica, papel, porcelana, vidro. Filamento em pelo de Marta. Para tintas a base de água e solventes. Virola em alumínio. Número: 16 . (Marca de Referência: Keramik).</t>
    </r>
  </si>
  <si>
    <r>
      <rPr>
        <b/>
        <sz val="11"/>
        <color theme="1"/>
        <rFont val="Calibri"/>
        <family val="2"/>
        <scheme val="minor"/>
      </rPr>
      <t xml:space="preserve">Pincel para pintura numero 20. </t>
    </r>
    <r>
      <rPr>
        <sz val="11"/>
        <color theme="1"/>
        <rFont val="Calibri"/>
        <family val="2"/>
        <scheme val="minor"/>
      </rPr>
      <t>Pincel de cerda chata, Cor do cabo:  amarelo. Para pintura em cerâmica, papel, porcelana, vidro. Filamento em pelo de Marta. Para tintas a base de água e solventes. Virola em alumínio. Número: 20 . (Marca de Referência: Keramik).</t>
    </r>
  </si>
  <si>
    <r>
      <rPr>
        <b/>
        <sz val="11"/>
        <color theme="1"/>
        <rFont val="Calibri"/>
        <family val="2"/>
        <scheme val="minor"/>
      </rPr>
      <t>Kit de Pincel para pintura.</t>
    </r>
    <r>
      <rPr>
        <sz val="11"/>
        <color theme="1"/>
        <rFont val="Calibri"/>
        <family val="2"/>
        <scheme val="minor"/>
      </rPr>
      <t xml:space="preserve"> Conjunto de pinceis contendo 10 peças. Pincéis de cerdas muito macias, em diferentes tamanhos, com cabo curto. (Marca Referência: Sinoart)</t>
    </r>
  </si>
  <si>
    <r>
      <rPr>
        <b/>
        <sz val="11"/>
        <color theme="1"/>
        <rFont val="Calibri"/>
        <family val="2"/>
        <scheme val="minor"/>
      </rPr>
      <t xml:space="preserve">Pincel para pintura numero 24. </t>
    </r>
    <r>
      <rPr>
        <sz val="11"/>
        <color theme="1"/>
        <rFont val="Calibri"/>
        <family val="2"/>
        <scheme val="minor"/>
      </rPr>
      <t xml:space="preserve">Pincel de cerda chata, Cor do cabo: amarelo. Para pintura em cerâmica, papel, porcelana, vidro. Filamento em pelo de Marta. Para tintas a base de água e solventes. Virola em alumínio. Número: 24 . (Marca de Referência: Keramik) </t>
    </r>
  </si>
  <si>
    <r>
      <rPr>
        <b/>
        <sz val="11"/>
        <color theme="1"/>
        <rFont val="Calibri"/>
        <family val="2"/>
        <scheme val="minor"/>
      </rPr>
      <t>Pincel para pintura numero 18</t>
    </r>
    <r>
      <rPr>
        <sz val="11"/>
        <color theme="1"/>
        <rFont val="Calibri"/>
        <family val="2"/>
        <scheme val="minor"/>
      </rPr>
      <t xml:space="preserve">. Pincel Artístico formato Chato para Tela, Painel, Cerâmica,Vidro, Metal, Madeira, Papel, Tecido, Acabamentos. Aceita tinta Óleo e Acrílica. Cerdas em pelo especial de orelha de Boi. Cabo longo de madeira natural. Virola em alumínio - Número 18. (Marca de Referência: Keramik). </t>
    </r>
  </si>
  <si>
    <r>
      <rPr>
        <b/>
        <sz val="11"/>
        <color theme="1"/>
        <rFont val="Calibri"/>
        <family val="2"/>
        <scheme val="minor"/>
      </rPr>
      <t>Pincel para pintura numero 22</t>
    </r>
    <r>
      <rPr>
        <sz val="11"/>
        <color theme="1"/>
        <rFont val="Calibri"/>
        <family val="2"/>
        <scheme val="minor"/>
      </rPr>
      <t>. Pincel Artístico formato Chato para Tela, Painel, Cerâmica,Vidro, Metal, Madeira, Papel, Tecido, Acabamentos. Aceita tinta Óleo e Acrílica. Cerdas em pelo especial de orelha de Boi. Cabo longo de madeira natural. Virola em alumínio - Número 22. (Marca de Referência: Keramik).</t>
    </r>
  </si>
  <si>
    <r>
      <rPr>
        <b/>
        <sz val="11"/>
        <color theme="1"/>
        <rFont val="Calibri"/>
        <family val="2"/>
        <scheme val="minor"/>
      </rPr>
      <t>Kit Esteca 6 peças</t>
    </r>
    <r>
      <rPr>
        <sz val="11"/>
        <color theme="1"/>
        <rFont val="Calibri"/>
        <family val="2"/>
        <scheme val="minor"/>
      </rPr>
      <t xml:space="preserve"> Esteca de Metal e Madeira Para Escultura. Kit contendo 06 Peças estecas em um lado com pontas de metal, servindo como desbastadores em um lado, e de outro lado pontas de madeira de formatos variados.</t>
    </r>
  </si>
  <si>
    <r>
      <rPr>
        <b/>
        <sz val="11"/>
        <color theme="1"/>
        <rFont val="Calibri"/>
        <family val="2"/>
        <scheme val="minor"/>
      </rPr>
      <t>Kit Esteca 9 peças</t>
    </r>
    <r>
      <rPr>
        <sz val="11"/>
        <color theme="1"/>
        <rFont val="Calibri"/>
        <family val="2"/>
        <scheme val="minor"/>
      </rPr>
      <t xml:space="preserve"> Estecas Para Modelagem. Kit contendo 9  estecas de madeira com pontas achatadas em diferentes formatos. Comprimento: 15 cm cada.</t>
    </r>
  </si>
  <si>
    <r>
      <rPr>
        <b/>
        <sz val="11"/>
        <color theme="1"/>
        <rFont val="Calibri"/>
        <family val="2"/>
        <scheme val="minor"/>
      </rPr>
      <t xml:space="preserve">Kit Esteca em aço 6 peças. </t>
    </r>
    <r>
      <rPr>
        <sz val="11"/>
        <color theme="1"/>
        <rFont val="Calibri"/>
        <family val="2"/>
        <scheme val="minor"/>
      </rPr>
      <t>Esteca de Metal. Kit contendo 6 Estecas/desbastadores em metal (aço) com pontas pequenas, de aproximadamente 13 cm cada. (Marca Referência: Sinoart)</t>
    </r>
  </si>
  <si>
    <r>
      <rPr>
        <b/>
        <sz val="11"/>
        <color theme="1"/>
        <rFont val="Calibri"/>
        <family val="2"/>
        <scheme val="minor"/>
      </rPr>
      <t>Kit Esteca 10 peças.</t>
    </r>
    <r>
      <rPr>
        <sz val="11"/>
        <color theme="1"/>
        <rFont val="Calibri"/>
        <family val="2"/>
        <scheme val="minor"/>
      </rPr>
      <t xml:space="preserve"> Estecas de Metal para Argila. Kit contendo 10 Estecas/desbastadores de fita com pontas grandes em metal de formatos variados e cabo de madeira com aproximadamente 9cm. (Marca Referência: Sinoart)</t>
    </r>
  </si>
  <si>
    <r>
      <rPr>
        <b/>
        <sz val="11"/>
        <color theme="1"/>
        <rFont val="Calibri"/>
        <family val="2"/>
        <scheme val="minor"/>
      </rPr>
      <t>Kit Esteca 6 peças.</t>
    </r>
    <r>
      <rPr>
        <sz val="11"/>
        <color theme="1"/>
        <rFont val="Calibri"/>
        <family val="2"/>
        <scheme val="minor"/>
      </rPr>
      <t xml:space="preserve"> Esteca de Arame Ponta Dupla. Kit com 06 Peças. Estecas com cabos de madeira e pontas de metal/arame dos dois lados em diversos tamanhos e formatos. (Marca Referência: Sinoart)</t>
    </r>
  </si>
  <si>
    <r>
      <rPr>
        <b/>
        <sz val="11"/>
        <color theme="1"/>
        <rFont val="Calibri"/>
        <family val="2"/>
        <scheme val="minor"/>
      </rPr>
      <t>Kit Ferramentas Para Modelagem 11 peças.</t>
    </r>
    <r>
      <rPr>
        <sz val="11"/>
        <color theme="1"/>
        <rFont val="Calibri"/>
        <family val="2"/>
        <scheme val="minor"/>
      </rPr>
      <t xml:space="preserve"> Kit contendo 11 Peças, das quais 10 peças com cabo de madeira de longa duração de pontas e formatos variados, ambas as pontas das extremidades de aço durável, e uma peça em aço (escova de aço). (Marca Referência: Artcamargo)</t>
    </r>
  </si>
  <si>
    <r>
      <rPr>
        <b/>
        <sz val="11"/>
        <color theme="1"/>
        <rFont val="Calibri"/>
        <family val="2"/>
        <scheme val="minor"/>
      </rPr>
      <t>Kit Ferramentas Para Modelagem 5 peças.</t>
    </r>
    <r>
      <rPr>
        <sz val="11"/>
        <color theme="1"/>
        <rFont val="Calibri"/>
        <family val="2"/>
        <scheme val="minor"/>
      </rPr>
      <t xml:space="preserve"> Ferramentas de Aço Para Modelagem. Conjunto com 05 Peças de aço para modelagem. Fabricados em aço inox em diversos formatos e tamanhos, formas em ambas as pontas. (Marca Referência: Sinoart)</t>
    </r>
  </si>
  <si>
    <r>
      <rPr>
        <b/>
        <sz val="11"/>
        <color theme="1"/>
        <rFont val="Calibri"/>
        <family val="2"/>
        <scheme val="minor"/>
      </rPr>
      <t>Kit Modelador de Borracha Para Modelagem 3 peças</t>
    </r>
    <r>
      <rPr>
        <sz val="11"/>
        <color theme="1"/>
        <rFont val="Calibri"/>
        <family val="2"/>
        <scheme val="minor"/>
      </rPr>
      <t>. Kit contendo 03 unidades de modeladores com pontas de formatos variados. Com 02 pontas em cada ferramenta em material borracha. (Marca Referência: Sinoart)</t>
    </r>
  </si>
  <si>
    <t>JLM TECIDOS</t>
  </si>
  <si>
    <r>
      <rPr>
        <b/>
        <sz val="11"/>
        <rFont val="Calibri"/>
        <family val="2"/>
      </rPr>
      <t>Velcro. Velcro costurável para tecidos</t>
    </r>
    <r>
      <rPr>
        <sz val="11"/>
        <rFont val="Calibri"/>
        <family val="2"/>
      </rPr>
      <t xml:space="preserve"> (macho e fêmea), macio ao  toque para aplicações próximas à pele. Cores a definir. Largura 25mm. (Marca de Referência: Velcro Brand)</t>
    </r>
  </si>
  <si>
    <t>TOTAL POR LOTE</t>
  </si>
  <si>
    <t xml:space="preserve">CEART </t>
  </si>
  <si>
    <t>TOTAL</t>
  </si>
  <si>
    <t xml:space="preserve">ESAG </t>
  </si>
  <si>
    <t>AQUISIÇÃO DE TECIDOS, AVIAMENTOS E ARTESANATO PARA A UDESC</t>
  </si>
  <si>
    <t>BANCO DE</t>
  </si>
  <si>
    <t>PREÇOS</t>
  </si>
  <si>
    <r>
      <rPr>
        <b/>
        <sz val="11"/>
        <rFont val="Calibri"/>
        <family val="2"/>
      </rPr>
      <t>Cordão (barbante</t>
    </r>
    <r>
      <rPr>
        <sz val="11"/>
        <rFont val="Calibri"/>
        <family val="2"/>
      </rPr>
      <t>). Cordão Cru, trançado. Espessura de 5mm. Composição: 100% Algodão. Rolo com  50 metros</t>
    </r>
  </si>
  <si>
    <r>
      <rPr>
        <b/>
        <sz val="11"/>
        <rFont val="Calibri"/>
        <family val="2"/>
      </rPr>
      <t>Tecido.</t>
    </r>
    <r>
      <rPr>
        <sz val="11"/>
        <rFont val="Calibri"/>
        <family val="2"/>
      </rPr>
      <t xml:space="preserve"> Tecido em algodão tipo Sarja. Composição: 100% algodão. Cor marrom. Largura do tecido entre 1,40 e 1,60 metros</t>
    </r>
  </si>
  <si>
    <r>
      <rPr>
        <b/>
        <sz val="11"/>
        <rFont val="Calibri"/>
        <family val="2"/>
      </rPr>
      <t>Tecido.</t>
    </r>
    <r>
      <rPr>
        <sz val="11"/>
        <rFont val="Calibri"/>
        <family val="2"/>
      </rPr>
      <t xml:space="preserve"> Tecido em poliamida tipo Tule Filó. Composção 100% poliamida. Largura mínima 3,0m. Cor branco. Largura do tecido entre 1,40 e 1,60 metros</t>
    </r>
  </si>
  <si>
    <r>
      <rPr>
        <b/>
        <sz val="11"/>
        <rFont val="Calibri"/>
        <family val="2"/>
      </rPr>
      <t>Tecido.</t>
    </r>
    <r>
      <rPr>
        <sz val="11"/>
        <rFont val="Calibri"/>
        <family val="2"/>
      </rPr>
      <t xml:space="preserve"> Tecido em poliamida tipo Tule Filó. Composção 100% poliamida. Cor amarela. Largura do tecido entre 1,40 e 1,60 metros</t>
    </r>
  </si>
  <si>
    <r>
      <rPr>
        <b/>
        <sz val="11"/>
        <rFont val="Calibri"/>
        <family val="2"/>
      </rPr>
      <t xml:space="preserve">Tecido. </t>
    </r>
    <r>
      <rPr>
        <sz val="11"/>
        <rFont val="Calibri"/>
        <family val="2"/>
      </rPr>
      <t>Tecido em poliamida  tipo Tule Filó. Composção 100% poliamida. Cor preta. Largura do tecido entre 1,40 e 1,60 metros</t>
    </r>
  </si>
  <si>
    <r>
      <rPr>
        <b/>
        <sz val="11"/>
        <rFont val="Calibri"/>
        <family val="2"/>
      </rPr>
      <t>Tecido.</t>
    </r>
    <r>
      <rPr>
        <sz val="11"/>
        <rFont val="Calibri"/>
        <family val="2"/>
      </rPr>
      <t xml:space="preserve"> Tecido em poliamida  tipo Tule Filó. Composção 100% poliamida. Cor verde. Largura do tecido entre 1,40 e 1,60 metros</t>
    </r>
  </si>
  <si>
    <r>
      <rPr>
        <b/>
        <sz val="11"/>
        <rFont val="Calibri"/>
        <family val="2"/>
      </rPr>
      <t>Tecido</t>
    </r>
    <r>
      <rPr>
        <sz val="11"/>
        <rFont val="Calibri"/>
        <family val="2"/>
      </rPr>
      <t>. Tecido em poliamida  tipo Tule Filó. Composção 100% poliamida. Cor bege. Largura do tecido entre 1,40 e 1,60 metros</t>
    </r>
  </si>
  <si>
    <r>
      <rPr>
        <b/>
        <sz val="11"/>
        <rFont val="Calibri"/>
        <family val="2"/>
      </rPr>
      <t>Tecido</t>
    </r>
    <r>
      <rPr>
        <sz val="11"/>
        <rFont val="Calibri"/>
        <family val="2"/>
      </rPr>
      <t>. Tecido em poliamida tipo Tule Filó. Composção 100% poliamida. Cor cinza. Largura do tecido entre 1,40 e 1,60 metros</t>
    </r>
  </si>
  <si>
    <r>
      <rPr>
        <b/>
        <sz val="11"/>
        <rFont val="Calibri"/>
        <family val="2"/>
      </rPr>
      <t>Tecido.</t>
    </r>
    <r>
      <rPr>
        <sz val="11"/>
        <rFont val="Calibri"/>
        <family val="2"/>
      </rPr>
      <t xml:space="preserve"> Tecido em microfibra tipo Tactel liso, cor branca. Largura do tecido entre 1,40 e 1,60 metros</t>
    </r>
  </si>
  <si>
    <r>
      <rPr>
        <b/>
        <sz val="11"/>
        <rFont val="Calibri"/>
        <family val="2"/>
      </rPr>
      <t>Tecido.</t>
    </r>
    <r>
      <rPr>
        <sz val="11"/>
        <rFont val="Calibri"/>
        <family val="2"/>
      </rPr>
      <t xml:space="preserve"> Tecido em microfibra tipo microfibra corta vento/Tactel. Cor verde musgo. Largura do tecido entre 1,40 e 1,60 metros</t>
    </r>
  </si>
  <si>
    <r>
      <rPr>
        <b/>
        <sz val="11"/>
        <rFont val="Calibri"/>
        <family val="2"/>
      </rPr>
      <t>Tecido.</t>
    </r>
    <r>
      <rPr>
        <sz val="11"/>
        <rFont val="Calibri"/>
        <family val="2"/>
      </rPr>
      <t xml:space="preserve"> Tecido tipo Oxford liso, cor branca. Largura do tecido entre 1,40 e 1,60 metros</t>
    </r>
  </si>
  <si>
    <r>
      <rPr>
        <b/>
        <sz val="11"/>
        <rFont val="Calibri"/>
        <family val="2"/>
      </rPr>
      <t>Tecido.</t>
    </r>
    <r>
      <rPr>
        <sz val="11"/>
        <rFont val="Calibri"/>
        <family val="2"/>
      </rPr>
      <t xml:space="preserve"> Tecido tipo Flanela Xadrez, cor preta. Largura do tecido entre 1,40 e 1,60 metros</t>
    </r>
  </si>
  <si>
    <r>
      <rPr>
        <b/>
        <sz val="11"/>
        <rFont val="Calibri"/>
        <family val="2"/>
      </rPr>
      <t xml:space="preserve">Tecido. </t>
    </r>
    <r>
      <rPr>
        <sz val="11"/>
        <rFont val="Calibri"/>
        <family val="2"/>
      </rPr>
      <t>Tecido</t>
    </r>
    <r>
      <rPr>
        <b/>
        <sz val="11"/>
        <rFont val="Calibri"/>
        <family val="2"/>
      </rPr>
      <t xml:space="preserve"> </t>
    </r>
    <r>
      <rPr>
        <sz val="11"/>
        <rFont val="Calibri"/>
        <family val="2"/>
      </rPr>
      <t>tipo Flanela Xadrez, cor amarela. Largura do tecido entre 1,40 e 1,60 metros</t>
    </r>
  </si>
  <si>
    <r>
      <rPr>
        <b/>
        <sz val="11"/>
        <rFont val="Calibri"/>
        <family val="2"/>
      </rPr>
      <t xml:space="preserve">Tecido. </t>
    </r>
    <r>
      <rPr>
        <sz val="11"/>
        <rFont val="Calibri"/>
        <family val="2"/>
      </rPr>
      <t>Tecido</t>
    </r>
    <r>
      <rPr>
        <b/>
        <sz val="11"/>
        <rFont val="Calibri"/>
        <family val="2"/>
      </rPr>
      <t xml:space="preserve"> </t>
    </r>
    <r>
      <rPr>
        <sz val="11"/>
        <rFont val="Calibri"/>
        <family val="2"/>
      </rPr>
      <t>tipo Flanela Xadrez, cor vermelha. Largura do tecido entre 1,40 e 1,60 metros</t>
    </r>
  </si>
  <si>
    <r>
      <rPr>
        <b/>
        <sz val="11"/>
        <color theme="1"/>
        <rFont val="Calibri"/>
        <family val="2"/>
      </rPr>
      <t xml:space="preserve">Tecido. </t>
    </r>
    <r>
      <rPr>
        <sz val="11"/>
        <color theme="1"/>
        <rFont val="Calibri"/>
        <family val="2"/>
      </rPr>
      <t>Tecido</t>
    </r>
    <r>
      <rPr>
        <b/>
        <sz val="11"/>
        <color theme="1"/>
        <rFont val="Calibri"/>
        <family val="2"/>
      </rPr>
      <t xml:space="preserve"> </t>
    </r>
    <r>
      <rPr>
        <sz val="11"/>
        <color theme="1"/>
        <rFont val="Calibri"/>
        <family val="2"/>
      </rPr>
      <t xml:space="preserve">tipo Helanca/Viscolycra, 300g de gramatura, cor branca. Largura do tecido entre 1,40 e 1,60 metros </t>
    </r>
  </si>
  <si>
    <r>
      <rPr>
        <b/>
        <sz val="11"/>
        <color theme="1"/>
        <rFont val="Calibri"/>
        <family val="2"/>
      </rPr>
      <t>Tecido.</t>
    </r>
    <r>
      <rPr>
        <sz val="11"/>
        <color theme="1"/>
        <rFont val="Calibri"/>
        <family val="2"/>
      </rPr>
      <t xml:space="preserve"> Tecido tipo Helanca/ Viscolycra, 300g de gramatura, cor azul. Largura do tecido entre 1,40 e 1,60 metros </t>
    </r>
  </si>
  <si>
    <r>
      <rPr>
        <b/>
        <sz val="11"/>
        <color theme="1"/>
        <rFont val="Calibri"/>
        <family val="2"/>
      </rPr>
      <t>Tecido.</t>
    </r>
    <r>
      <rPr>
        <sz val="11"/>
        <color theme="1"/>
        <rFont val="Calibri"/>
        <family val="2"/>
      </rPr>
      <t xml:space="preserve"> Tecido tipo Cetim, com elastano, cor  vermelha. Largura do tecido entre 1,40 e 1,60 metros</t>
    </r>
  </si>
  <si>
    <r>
      <rPr>
        <b/>
        <sz val="11"/>
        <color theme="1"/>
        <rFont val="Calibri"/>
        <family val="2"/>
      </rPr>
      <t>Tecido.</t>
    </r>
    <r>
      <rPr>
        <sz val="11"/>
        <color theme="1"/>
        <rFont val="Calibri"/>
        <family val="2"/>
      </rPr>
      <t xml:space="preserve"> Tecido tipo Courino, vestimenta, cor preta.  Largura do tecido entre 1,40 e 1,60 metros</t>
    </r>
  </si>
  <si>
    <r>
      <rPr>
        <b/>
        <sz val="11"/>
        <color theme="1"/>
        <rFont val="Calibri"/>
        <family val="2"/>
      </rPr>
      <t>Tecido.</t>
    </r>
    <r>
      <rPr>
        <sz val="11"/>
        <color theme="1"/>
        <rFont val="Calibri"/>
        <family val="2"/>
      </rPr>
      <t xml:space="preserve"> Tecido tipo Organza, cor preta. Largura do tecido entre 1,40 e 1,60 metros</t>
    </r>
  </si>
  <si>
    <r>
      <rPr>
        <b/>
        <sz val="11"/>
        <color theme="1"/>
        <rFont val="Calibri"/>
        <family val="2"/>
      </rPr>
      <t xml:space="preserve">Tecido. </t>
    </r>
    <r>
      <rPr>
        <sz val="11"/>
        <color theme="1"/>
        <rFont val="Calibri"/>
        <family val="2"/>
      </rPr>
      <t>Tecido</t>
    </r>
    <r>
      <rPr>
        <b/>
        <sz val="11"/>
        <color theme="1"/>
        <rFont val="Calibri"/>
        <family val="2"/>
      </rPr>
      <t xml:space="preserve"> </t>
    </r>
    <r>
      <rPr>
        <sz val="11"/>
        <color theme="1"/>
        <rFont val="Calibri"/>
        <family val="2"/>
      </rPr>
      <t>tipo Organza cristal, branca. Largura do tecido entre 1,40 e 1,60 metros</t>
    </r>
  </si>
  <si>
    <r>
      <rPr>
        <b/>
        <sz val="11"/>
        <color theme="1"/>
        <rFont val="Calibri"/>
        <family val="2"/>
      </rPr>
      <t>Tecido.</t>
    </r>
    <r>
      <rPr>
        <sz val="11"/>
        <color theme="1"/>
        <rFont val="Calibri"/>
        <family val="2"/>
      </rPr>
      <t xml:space="preserve"> Tecido tipo Malha Suplex / Jersey Liso, cor branca.  Largura do tecido entre 1,40 e 1,60 metros</t>
    </r>
  </si>
  <si>
    <r>
      <rPr>
        <b/>
        <sz val="11"/>
        <color theme="1"/>
        <rFont val="Calibri"/>
        <family val="2"/>
      </rPr>
      <t xml:space="preserve">Tecido. </t>
    </r>
    <r>
      <rPr>
        <sz val="11"/>
        <color theme="1"/>
        <rFont val="Calibri"/>
        <family val="2"/>
      </rPr>
      <t>Tecido</t>
    </r>
    <r>
      <rPr>
        <b/>
        <sz val="11"/>
        <color theme="1"/>
        <rFont val="Calibri"/>
        <family val="2"/>
      </rPr>
      <t xml:space="preserve"> </t>
    </r>
    <r>
      <rPr>
        <sz val="11"/>
        <color theme="1"/>
        <rFont val="Calibri"/>
        <family val="2"/>
      </rPr>
      <t>tipo Malha Lurex Plisse. Largura do tecido entre 1,40 e 1,60 metros</t>
    </r>
  </si>
  <si>
    <r>
      <rPr>
        <b/>
        <sz val="11"/>
        <color theme="1"/>
        <rFont val="Calibri"/>
        <family val="2"/>
      </rPr>
      <t xml:space="preserve">Pérola. </t>
    </r>
    <r>
      <rPr>
        <sz val="11"/>
        <color theme="1"/>
        <rFont val="Calibri"/>
        <family val="2"/>
      </rPr>
      <t>Peróla branca de plástico, furada. Medindo 8mm., pacote com 100g</t>
    </r>
  </si>
  <si>
    <t>CESMO</t>
  </si>
  <si>
    <t>CEAVI</t>
  </si>
  <si>
    <t>CESFI</t>
  </si>
  <si>
    <t>26-11</t>
  </si>
  <si>
    <t>CEFID</t>
  </si>
  <si>
    <t>FAED</t>
  </si>
  <si>
    <t>CERES</t>
  </si>
  <si>
    <t>CEPLAN</t>
  </si>
  <si>
    <t>50-02</t>
  </si>
  <si>
    <t>10665-8-005</t>
  </si>
  <si>
    <t>33.90.30.16</t>
  </si>
  <si>
    <t>00350-6-152</t>
  </si>
  <si>
    <t>07815-8-001</t>
  </si>
  <si>
    <t>33.90.30.25</t>
  </si>
  <si>
    <t>10-03</t>
  </si>
  <si>
    <t>11415-4-001</t>
  </si>
  <si>
    <t>44-04</t>
  </si>
  <si>
    <t>00439-1-016</t>
  </si>
  <si>
    <t>33.90.30.19</t>
  </si>
  <si>
    <t>10-02</t>
  </si>
  <si>
    <t>00819-2-015</t>
  </si>
  <si>
    <t>00439-1-001</t>
  </si>
  <si>
    <r>
      <rPr>
        <b/>
        <sz val="11"/>
        <color theme="1"/>
        <rFont val="Calibri"/>
        <family val="2"/>
        <scheme val="minor"/>
      </rPr>
      <t>Tinta à base de resina P.V.A</t>
    </r>
    <r>
      <rPr>
        <sz val="11"/>
        <color theme="1"/>
        <rFont val="Calibri"/>
        <family val="2"/>
        <scheme val="minor"/>
      </rPr>
      <t>, totalmente atóxica, secagem rápida e cores miscíveis entre si. Pode ser aplicada com pincel, esponja ou rolinho de espuma. Ideal para trabalhos escolares sobre: papel, papel-cartão, cartolina, isopor e para artesanato em madeira, gesso e cerâmica. Embalagem com 100ml. Cores: a definir.</t>
    </r>
  </si>
  <si>
    <r>
      <rPr>
        <b/>
        <sz val="11"/>
        <color theme="1"/>
        <rFont val="Calibri"/>
        <family val="2"/>
        <scheme val="minor"/>
      </rPr>
      <t>Tinta para tecido</t>
    </r>
    <r>
      <rPr>
        <sz val="11"/>
        <color theme="1"/>
        <rFont val="Calibri"/>
        <family val="2"/>
        <scheme val="minor"/>
      </rPr>
      <t>, à base de resina acrílica, não tóxica e solúvel em água. Pronta para uso e super resistência à lavagens. Excelente cobertura. Fixação a frio. Cores miscíveis entre sí. Sua aplicação pode ser feita com pincel ou esponja. Embalagem com 250ml. Cores a definir.</t>
    </r>
  </si>
  <si>
    <t>40-04</t>
  </si>
  <si>
    <t xml:space="preserve">Unidade </t>
  </si>
  <si>
    <t>Unidade</t>
  </si>
  <si>
    <r>
      <rPr>
        <b/>
        <sz val="11"/>
        <rFont val="Calibri"/>
        <family val="2"/>
      </rPr>
      <t>Novelo de lã com 100g</t>
    </r>
    <r>
      <rPr>
        <sz val="11"/>
        <rFont val="Calibri"/>
        <family val="2"/>
      </rPr>
      <t>r e aproximadamente 200m. Cores a definir</t>
    </r>
  </si>
  <si>
    <r>
      <rPr>
        <b/>
        <sz val="11"/>
        <rFont val="Calibri"/>
        <family val="2"/>
      </rPr>
      <t xml:space="preserve">Cordão fio de sisal </t>
    </r>
    <r>
      <rPr>
        <sz val="11"/>
        <rFont val="Calibri"/>
        <family val="2"/>
      </rPr>
      <t>trançado 3mm 500/2, rolo com  50m .Especial para tecelagem, trabalhos artesanais e manuais, amarração em geral.</t>
    </r>
  </si>
  <si>
    <r>
      <rPr>
        <b/>
        <sz val="11"/>
        <rFont val="Calibri"/>
        <family val="2"/>
        <scheme val="minor"/>
      </rPr>
      <t>Papel crepom</t>
    </r>
    <r>
      <rPr>
        <sz val="11"/>
        <rFont val="Calibri"/>
        <family val="2"/>
        <scheme val="minor"/>
      </rPr>
      <t>, rolo com 48cm x 2m. Cores a definir</t>
    </r>
  </si>
  <si>
    <r>
      <rPr>
        <b/>
        <sz val="11"/>
        <color theme="1"/>
        <rFont val="Calibri"/>
        <family val="2"/>
      </rPr>
      <t xml:space="preserve">Palha de madeira natural </t>
    </r>
    <r>
      <rPr>
        <sz val="11"/>
        <color theme="1"/>
        <rFont val="Calibri"/>
        <family val="2"/>
      </rPr>
      <t>de decoração e artesanato. Pacote com 1 Kg.</t>
    </r>
  </si>
  <si>
    <r>
      <rPr>
        <b/>
        <sz val="11"/>
        <rFont val="Calibri"/>
        <family val="2"/>
        <scheme val="minor"/>
      </rPr>
      <t>Bloco de papel para aquarela.</t>
    </r>
    <r>
      <rPr>
        <sz val="11"/>
        <rFont val="Calibri"/>
        <family val="2"/>
        <scheme val="minor"/>
      </rPr>
      <t xml:space="preserve"> Bloco Tamanho A3 com 30 folhas. Bloco de Papel para aquarela com espiral, tamanho A3, dimensões de 29,7 x 42,0 cm. Gramatura de 300g/m².  Bloco contendo 30 Folhas. (Marca Referência: Canson)</t>
    </r>
  </si>
  <si>
    <r>
      <rPr>
        <b/>
        <sz val="12"/>
        <color rgb="FF000000"/>
        <rFont val="Calibri"/>
        <family val="2"/>
        <scheme val="minor"/>
      </rPr>
      <t>Pistola Bivolt para Cola Quente</t>
    </r>
    <r>
      <rPr>
        <sz val="12"/>
        <color rgb="FF000000"/>
        <rFont val="Calibri"/>
        <family val="2"/>
        <scheme val="minor"/>
      </rPr>
      <t>.  Uso para artesanato, fabricada em plástico, alumínio e PTC (pó não ferroso). A pistola deve possuir gatilho que facilita a aplicação da cola, bico emborrachado e encaixe para bastão de cola de 11 mm.</t>
    </r>
  </si>
  <si>
    <r>
      <rPr>
        <b/>
        <sz val="12"/>
        <color rgb="FF000000"/>
        <rFont val="Calibri"/>
        <family val="2"/>
        <scheme val="minor"/>
      </rPr>
      <t>Barras de cola quente translúcida fina</t>
    </r>
    <r>
      <rPr>
        <sz val="12"/>
        <color rgb="FF000000"/>
        <rFont val="Calibri"/>
        <family val="2"/>
        <scheme val="minor"/>
      </rPr>
      <t xml:space="preserve"> de 11mm diâmetro por 30cm de comprimento. Ideal para pistola de cola de quentes finas. Indicada para o uso em trabalhos detalhados, por ser transparente. Podendo ser usada em tecidos, EVA, madeira, papéis, papelão, couro, plástico, metal, acrílico, isopor e uso artístico em geral. Embalagem com 10 unidades.</t>
    </r>
  </si>
  <si>
    <t>10-3</t>
  </si>
  <si>
    <t>117161014</t>
  </si>
  <si>
    <t>449052.08</t>
  </si>
  <si>
    <t>117161015</t>
  </si>
  <si>
    <r>
      <rPr>
        <b/>
        <sz val="11"/>
        <color theme="1"/>
        <rFont val="Calibri"/>
        <family val="2"/>
        <scheme val="minor"/>
      </rPr>
      <t>Kit de Trincha para pintura</t>
    </r>
    <r>
      <rPr>
        <sz val="11"/>
        <color theme="1"/>
        <rFont val="Calibri"/>
        <family val="2"/>
        <scheme val="minor"/>
      </rPr>
      <t>. Trincha em material sintético. Conjunto de pincéis com 3 unidades. Cerdas muito macias e largas, em três tamanhos diferentes. (Marca Referência: Reeves)</t>
    </r>
  </si>
  <si>
    <t>CEART PAEX</t>
  </si>
  <si>
    <t>339030.15</t>
  </si>
  <si>
    <t>339030.19</t>
  </si>
  <si>
    <t>339090.23</t>
  </si>
  <si>
    <t>339030.99</t>
  </si>
  <si>
    <t xml:space="preserve">Maximust </t>
  </si>
  <si>
    <t>Dreamtex</t>
  </si>
  <si>
    <t>QTD TOTAL</t>
  </si>
  <si>
    <t>PE 1541/2024</t>
  </si>
  <si>
    <t>PREENCHIMENTO CLICO</t>
  </si>
  <si>
    <t>PREENCHIMENTO SOLICITANTE</t>
  </si>
  <si>
    <t>PE 1541/2025</t>
  </si>
  <si>
    <t>QUANTITATIVO ANTERIOR</t>
  </si>
  <si>
    <t>QUANTITATIVO SOLICITANTE</t>
  </si>
  <si>
    <t>setor /projeto</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</si>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</sst>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R$&quot;\ #,##0.00;\-&quot;R$&quot;\ #,##0.00"/>
    <numFmt numFmtId="44" formatCode="_-&quot;R$&quot;\ * #,##0.00_-;\-&quot;R$&quot;\ * #,##0.00_-;_-&quot;R$&quot;\ * &quot;-&quot;??_-;_-@_-"/>
    <numFmt numFmtId="164" formatCode="00"/>
    <numFmt numFmtId="165" formatCode="0000"/>
    <numFmt numFmtId="166" formatCode="0.0%"/>
    <numFmt numFmtId="167" formatCode="&quot;R$&quot;\ #,##0.00"/>
    <numFmt numFmtId="168" formatCode="00\-00"/>
    <numFmt numFmtId="169" formatCode="0;\-0;;@"/>
  </numFmts>
  <fonts count="38" x14ac:knownFonts="1">
    <font>
      <sz val="11"/>
      <color theme="1"/>
      <name val="Calibri"/>
      <family val="2"/>
      <scheme val="minor"/>
    </font>
    <font>
      <b/>
      <i/>
      <sz val="12"/>
      <name val="Calibri"/>
      <family val="2"/>
    </font>
    <font>
      <b/>
      <sz val="12"/>
      <color indexed="8"/>
      <name val="Calibri"/>
      <family val="2"/>
    </font>
    <font>
      <b/>
      <i/>
      <sz val="12"/>
      <color indexed="8"/>
      <name val="Calibri"/>
      <family val="2"/>
    </font>
    <font>
      <sz val="12"/>
      <name val="Calibri"/>
      <family val="2"/>
    </font>
    <font>
      <b/>
      <sz val="11"/>
      <color indexed="8"/>
      <name val="Calibri"/>
      <family val="2"/>
    </font>
    <font>
      <sz val="11"/>
      <name val="Calibri"/>
      <family val="2"/>
    </font>
    <font>
      <b/>
      <sz val="11"/>
      <name val="Calibri"/>
      <family val="2"/>
    </font>
    <font>
      <sz val="11"/>
      <color theme="1"/>
      <name val="Calibri"/>
      <family val="2"/>
      <scheme val="minor"/>
    </font>
    <font>
      <b/>
      <sz val="11"/>
      <color theme="1"/>
      <name val="Calibri"/>
      <family val="2"/>
      <scheme val="minor"/>
    </font>
    <font>
      <sz val="12"/>
      <name val="Calibri"/>
      <family val="2"/>
      <scheme val="minor"/>
    </font>
    <font>
      <b/>
      <sz val="18"/>
      <color rgb="FFFFFFFF"/>
      <name val="Calibri"/>
      <family val="2"/>
    </font>
    <font>
      <b/>
      <i/>
      <sz val="12"/>
      <name val="Calibri"/>
      <family val="2"/>
      <scheme val="minor"/>
    </font>
    <font>
      <b/>
      <sz val="8"/>
      <color rgb="FF000000"/>
      <name val="Arial"/>
      <family val="2"/>
    </font>
    <font>
      <sz val="8"/>
      <color rgb="FF000000"/>
      <name val="Arial"/>
      <family val="2"/>
    </font>
    <font>
      <sz val="10"/>
      <name val="Arial"/>
      <family val="2"/>
    </font>
    <font>
      <sz val="11"/>
      <color theme="1"/>
      <name val="Arial"/>
      <family val="2"/>
    </font>
    <font>
      <sz val="11"/>
      <color theme="1"/>
      <name val="Calibri"/>
      <family val="2"/>
    </font>
    <font>
      <sz val="12"/>
      <color theme="1"/>
      <name val="Calibri"/>
      <family val="2"/>
    </font>
    <font>
      <sz val="11"/>
      <name val="Calibri"/>
      <family val="2"/>
      <scheme val="minor"/>
    </font>
    <font>
      <b/>
      <sz val="11"/>
      <name val="Calibri"/>
      <family val="2"/>
      <scheme val="minor"/>
    </font>
    <font>
      <sz val="11"/>
      <color rgb="FF000000"/>
      <name val="Calibri"/>
      <family val="2"/>
      <scheme val="minor"/>
    </font>
    <font>
      <b/>
      <sz val="11"/>
      <color theme="1"/>
      <name val="Calibri"/>
      <family val="2"/>
    </font>
    <font>
      <b/>
      <sz val="11"/>
      <color rgb="FF000000"/>
      <name val="Calibri"/>
      <family val="2"/>
      <scheme val="minor"/>
    </font>
    <font>
      <sz val="11"/>
      <name val="Arial"/>
      <family val="2"/>
    </font>
    <font>
      <sz val="10"/>
      <name val="Calibri"/>
      <family val="2"/>
    </font>
    <font>
      <sz val="10"/>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sz val="10"/>
      <color theme="1"/>
      <name val="Arial"/>
      <family val="2"/>
    </font>
    <font>
      <sz val="10"/>
      <color rgb="FF000000"/>
      <name val="Calibri"/>
      <family val="2"/>
      <scheme val="minor"/>
    </font>
    <font>
      <sz val="12"/>
      <color rgb="FF000000"/>
      <name val="Calibri"/>
      <family val="2"/>
      <scheme val="minor"/>
    </font>
    <font>
      <b/>
      <sz val="12"/>
      <color rgb="FF000000"/>
      <name val="Calibri"/>
      <family val="2"/>
      <scheme val="minor"/>
    </font>
    <font>
      <sz val="11"/>
      <color rgb="FFFF0000"/>
      <name val="Calibri"/>
      <family val="2"/>
      <scheme val="minor"/>
    </font>
    <font>
      <b/>
      <sz val="18"/>
      <name val="Calibri"/>
      <family val="2"/>
    </font>
    <font>
      <b/>
      <sz val="10"/>
      <color rgb="FFFFFFFF"/>
      <name val="Calibri"/>
      <family val="2"/>
    </font>
    <font>
      <b/>
      <sz val="9"/>
      <color rgb="FFFFFFFF"/>
      <name val="Calibri"/>
      <family val="2"/>
    </font>
  </fonts>
  <fills count="23">
    <fill>
      <patternFill patternType="none"/>
    </fill>
    <fill>
      <patternFill patternType="gray125"/>
    </fill>
    <fill>
      <patternFill patternType="solid">
        <fgColor theme="0"/>
        <bgColor indexed="64"/>
      </patternFill>
    </fill>
    <fill>
      <patternFill patternType="solid">
        <fgColor rgb="FFEEEEEE"/>
        <bgColor rgb="FFF2F2F2"/>
      </patternFill>
    </fill>
    <fill>
      <patternFill patternType="solid">
        <fgColor rgb="FFF2F2F2"/>
        <bgColor rgb="FFEEEEEE"/>
      </patternFill>
    </fill>
    <fill>
      <patternFill patternType="solid">
        <fgColor rgb="FF149B55"/>
        <bgColor rgb="FF003366"/>
      </patternFill>
    </fill>
    <fill>
      <patternFill patternType="solid">
        <fgColor rgb="FF149B55"/>
        <bgColor indexed="64"/>
      </patternFill>
    </fill>
    <fill>
      <patternFill patternType="solid">
        <fgColor rgb="FF149B55"/>
        <bgColor rgb="FFD8D8D8"/>
      </patternFill>
    </fill>
    <fill>
      <patternFill patternType="solid">
        <fgColor theme="0"/>
        <bgColor theme="0"/>
      </patternFill>
    </fill>
    <fill>
      <patternFill patternType="solid">
        <fgColor rgb="FFFFFFFF"/>
        <bgColor rgb="FFFFFFFF"/>
      </patternFill>
    </fill>
    <fill>
      <patternFill patternType="solid">
        <fgColor rgb="FF00B050"/>
        <bgColor indexed="64"/>
      </patternFill>
    </fill>
    <fill>
      <patternFill patternType="solid">
        <fgColor theme="0" tint="-0.14999847407452621"/>
        <bgColor indexed="64"/>
      </patternFill>
    </fill>
    <fill>
      <patternFill patternType="solid">
        <fgColor theme="0" tint="-0.14999847407452621"/>
        <bgColor theme="0"/>
      </patternFill>
    </fill>
    <fill>
      <patternFill patternType="solid">
        <fgColor theme="0" tint="-0.14999847407452621"/>
        <bgColor rgb="FFFFFFFF"/>
      </patternFill>
    </fill>
    <fill>
      <patternFill patternType="solid">
        <fgColor theme="0" tint="-4.9989318521683403E-2"/>
        <bgColor indexed="64"/>
      </patternFill>
    </fill>
    <fill>
      <patternFill patternType="solid">
        <fgColor rgb="FFFFFF00"/>
        <bgColor indexed="64"/>
      </patternFill>
    </fill>
    <fill>
      <patternFill patternType="solid">
        <fgColor rgb="FFFFFF00"/>
        <bgColor rgb="FF003366"/>
      </patternFill>
    </fill>
    <fill>
      <patternFill patternType="solid">
        <fgColor theme="9" tint="0.59999389629810485"/>
        <bgColor rgb="FF003366"/>
      </patternFill>
    </fill>
    <fill>
      <patternFill patternType="solid">
        <fgColor theme="9" tint="0.59999389629810485"/>
        <bgColor indexed="64"/>
      </patternFill>
    </fill>
    <fill>
      <patternFill patternType="solid">
        <fgColor theme="2" tint="-9.9978637043366805E-2"/>
        <bgColor rgb="FF003366"/>
      </patternFill>
    </fill>
    <fill>
      <patternFill patternType="solid">
        <fgColor theme="2" tint="-9.9978637043366805E-2"/>
        <bgColor indexed="64"/>
      </patternFill>
    </fill>
    <fill>
      <patternFill patternType="solid">
        <fgColor theme="3" tint="0.79998168889431442"/>
        <bgColor rgb="FF003366"/>
      </patternFill>
    </fill>
    <fill>
      <patternFill patternType="solid">
        <fgColor theme="3" tint="0.79998168889431442"/>
        <bgColor indexed="64"/>
      </patternFill>
    </fill>
  </fills>
  <borders count="35">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bottom/>
      <diagonal/>
    </border>
    <border>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bottom/>
      <diagonal/>
    </border>
    <border>
      <left style="thin">
        <color auto="1"/>
      </left>
      <right/>
      <top/>
      <bottom style="thin">
        <color auto="1"/>
      </bottom>
      <diagonal/>
    </border>
    <border>
      <left style="medium">
        <color indexed="64"/>
      </left>
      <right/>
      <top/>
      <bottom style="medium">
        <color indexed="64"/>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308">
    <xf numFmtId="0" fontId="0" fillId="0" borderId="0" xfId="0"/>
    <xf numFmtId="0" fontId="4" fillId="0" borderId="0" xfId="0" applyFont="1" applyAlignment="1">
      <alignment horizontal="center"/>
    </xf>
    <xf numFmtId="166" fontId="4" fillId="0" borderId="0" xfId="2" applyNumberFormat="1" applyFont="1" applyFill="1" applyAlignment="1">
      <alignment horizontal="center" vertical="center"/>
    </xf>
    <xf numFmtId="164" fontId="4" fillId="0" borderId="0" xfId="0" applyNumberFormat="1" applyFont="1" applyAlignment="1">
      <alignment horizontal="center"/>
    </xf>
    <xf numFmtId="165" fontId="10" fillId="0" borderId="0" xfId="0" applyNumberFormat="1" applyFont="1" applyAlignment="1">
      <alignment horizontal="center"/>
    </xf>
    <xf numFmtId="0" fontId="10" fillId="2" borderId="1" xfId="0" applyFont="1" applyFill="1" applyBorder="1" applyAlignment="1">
      <alignment horizontal="center" vertical="center" wrapText="1"/>
    </xf>
    <xf numFmtId="4" fontId="6" fillId="2" borderId="1" xfId="1" applyNumberFormat="1" applyFont="1" applyFill="1" applyBorder="1" applyAlignment="1">
      <alignment horizontal="center"/>
    </xf>
    <xf numFmtId="166" fontId="6" fillId="2" borderId="3" xfId="2" applyNumberFormat="1" applyFont="1" applyFill="1" applyBorder="1" applyAlignment="1">
      <alignment horizontal="center" vertical="center"/>
    </xf>
    <xf numFmtId="167" fontId="6" fillId="2" borderId="2" xfId="0" applyNumberFormat="1" applyFont="1" applyFill="1" applyBorder="1" applyAlignment="1">
      <alignment horizontal="center"/>
    </xf>
    <xf numFmtId="0" fontId="14" fillId="3" borderId="5"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3" fillId="7" borderId="5" xfId="0" applyFont="1" applyFill="1" applyBorder="1" applyAlignment="1">
      <alignment horizontal="center" vertical="center" wrapText="1"/>
    </xf>
    <xf numFmtId="165" fontId="12" fillId="6" borderId="4" xfId="0" applyNumberFormat="1" applyFont="1" applyFill="1" applyBorder="1" applyAlignment="1">
      <alignment horizontal="center" vertical="center"/>
    </xf>
    <xf numFmtId="165" fontId="12" fillId="6" borderId="3" xfId="0" applyNumberFormat="1" applyFont="1" applyFill="1" applyBorder="1" applyAlignment="1">
      <alignment horizontal="center" vertical="center" wrapText="1"/>
    </xf>
    <xf numFmtId="168" fontId="10" fillId="2" borderId="1" xfId="0" applyNumberFormat="1" applyFont="1" applyFill="1" applyBorder="1" applyAlignment="1">
      <alignment horizontal="center" vertical="center" wrapText="1"/>
    </xf>
    <xf numFmtId="167" fontId="6" fillId="2" borderId="5" xfId="0" applyNumberFormat="1" applyFont="1" applyFill="1" applyBorder="1" applyAlignment="1">
      <alignment horizontal="center"/>
    </xf>
    <xf numFmtId="0" fontId="10" fillId="2" borderId="5" xfId="0" applyFont="1" applyFill="1" applyBorder="1" applyAlignment="1">
      <alignment horizontal="center" vertical="center" wrapText="1"/>
    </xf>
    <xf numFmtId="169" fontId="16" fillId="0" borderId="5" xfId="0" applyNumberFormat="1" applyFont="1" applyBorder="1" applyAlignment="1">
      <alignment horizontal="center" vertical="center"/>
    </xf>
    <xf numFmtId="168" fontId="10" fillId="2" borderId="5"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5" xfId="0" applyNumberFormat="1" applyFont="1" applyFill="1" applyBorder="1" applyAlignment="1">
      <alignment horizontal="center" vertical="center" wrapText="1"/>
    </xf>
    <xf numFmtId="167" fontId="0" fillId="0" borderId="0" xfId="0" applyNumberFormat="1"/>
    <xf numFmtId="49" fontId="10"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167" fontId="8" fillId="8" borderId="9" xfId="0" applyNumberFormat="1" applyFont="1" applyFill="1" applyBorder="1" applyAlignment="1">
      <alignment horizontal="center" vertical="center" wrapText="1"/>
    </xf>
    <xf numFmtId="167" fontId="8" fillId="8" borderId="5" xfId="0" applyNumberFormat="1" applyFont="1" applyFill="1" applyBorder="1" applyAlignment="1">
      <alignment horizontal="center" vertical="center" wrapText="1"/>
    </xf>
    <xf numFmtId="167" fontId="19" fillId="0" borderId="5" xfId="1" applyNumberFormat="1" applyFont="1" applyFill="1" applyBorder="1" applyAlignment="1">
      <alignment horizontal="center" vertical="center"/>
    </xf>
    <xf numFmtId="49" fontId="18" fillId="8" borderId="9" xfId="0" applyNumberFormat="1" applyFont="1" applyFill="1" applyBorder="1" applyAlignment="1">
      <alignment horizontal="center" vertical="center" wrapText="1"/>
    </xf>
    <xf numFmtId="167" fontId="18" fillId="9" borderId="9" xfId="0" applyNumberFormat="1" applyFont="1" applyFill="1" applyBorder="1" applyAlignment="1">
      <alignment horizontal="center" vertical="center" wrapText="1"/>
    </xf>
    <xf numFmtId="0" fontId="0" fillId="0" borderId="5" xfId="0" applyBorder="1"/>
    <xf numFmtId="0" fontId="13" fillId="7" borderId="8" xfId="0" applyFont="1" applyFill="1" applyBorder="1" applyAlignment="1">
      <alignment horizontal="center" vertical="center" wrapText="1"/>
    </xf>
    <xf numFmtId="0" fontId="14" fillId="3" borderId="8" xfId="0" applyFont="1" applyFill="1" applyBorder="1" applyAlignment="1">
      <alignment horizontal="center" vertical="center" wrapText="1"/>
    </xf>
    <xf numFmtId="49" fontId="10" fillId="0" borderId="1" xfId="0" applyNumberFormat="1" applyFont="1" applyBorder="1" applyAlignment="1">
      <alignment horizontal="center" vertical="center" wrapText="1"/>
    </xf>
    <xf numFmtId="49" fontId="18" fillId="8" borderId="5"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67" fontId="19" fillId="0" borderId="9" xfId="1" applyNumberFormat="1" applyFont="1" applyFill="1" applyBorder="1" applyAlignment="1">
      <alignment horizontal="center" vertical="center"/>
    </xf>
    <xf numFmtId="167" fontId="18" fillId="0" borderId="5" xfId="0" applyNumberFormat="1" applyFont="1" applyBorder="1" applyAlignment="1">
      <alignment horizontal="center" vertical="center" wrapText="1"/>
    </xf>
    <xf numFmtId="167" fontId="21" fillId="8" borderId="5" xfId="0" applyNumberFormat="1" applyFont="1" applyFill="1" applyBorder="1" applyAlignment="1">
      <alignment horizontal="center" vertical="center" wrapText="1"/>
    </xf>
    <xf numFmtId="167" fontId="19" fillId="0" borderId="11" xfId="1" applyNumberFormat="1" applyFont="1" applyFill="1" applyBorder="1" applyAlignment="1">
      <alignment horizontal="center" vertical="center"/>
    </xf>
    <xf numFmtId="167" fontId="18" fillId="9" borderId="5" xfId="0" applyNumberFormat="1" applyFont="1" applyFill="1" applyBorder="1" applyAlignment="1">
      <alignment horizontal="center" vertical="center" wrapText="1"/>
    </xf>
    <xf numFmtId="0" fontId="0" fillId="10" borderId="0" xfId="0" applyFill="1"/>
    <xf numFmtId="0" fontId="24" fillId="0" borderId="5" xfId="0" applyFont="1" applyBorder="1" applyAlignment="1">
      <alignment horizontal="center" vertical="center"/>
    </xf>
    <xf numFmtId="0" fontId="6" fillId="0" borderId="3" xfId="0" applyFont="1" applyBorder="1" applyAlignment="1">
      <alignment vertical="center" wrapText="1"/>
    </xf>
    <xf numFmtId="0" fontId="17" fillId="0" borderId="5" xfId="0" applyFont="1" applyBorder="1" applyAlignment="1">
      <alignment vertical="center" wrapText="1"/>
    </xf>
    <xf numFmtId="164" fontId="4" fillId="0" borderId="17" xfId="0" applyNumberFormat="1" applyFont="1" applyBorder="1" applyAlignment="1">
      <alignment horizontal="center" vertical="center"/>
    </xf>
    <xf numFmtId="0" fontId="6" fillId="0" borderId="5" xfId="0" applyFont="1" applyBorder="1" applyAlignment="1">
      <alignment horizontal="left" wrapText="1"/>
    </xf>
    <xf numFmtId="0" fontId="6" fillId="0" borderId="5" xfId="0" applyFont="1" applyBorder="1" applyAlignment="1">
      <alignment horizontal="left" vertical="center" wrapText="1"/>
    </xf>
    <xf numFmtId="0" fontId="17" fillId="0" borderId="9" xfId="0" applyFont="1" applyBorder="1" applyAlignment="1">
      <alignment vertical="center" wrapText="1"/>
    </xf>
    <xf numFmtId="0" fontId="19" fillId="0" borderId="9" xfId="0" applyFont="1" applyBorder="1" applyAlignment="1">
      <alignment horizontal="left" wrapText="1"/>
    </xf>
    <xf numFmtId="0" fontId="0" fillId="0" borderId="9" xfId="0" applyBorder="1" applyAlignment="1">
      <alignment horizontal="left" vertical="center" wrapText="1"/>
    </xf>
    <xf numFmtId="0" fontId="0" fillId="0" borderId="5" xfId="0" applyBorder="1" applyAlignment="1">
      <alignment horizontal="left" vertical="center" wrapText="1"/>
    </xf>
    <xf numFmtId="167" fontId="8" fillId="8" borderId="21" xfId="0" applyNumberFormat="1" applyFont="1" applyFill="1" applyBorder="1" applyAlignment="1">
      <alignment horizontal="center" vertical="center" wrapText="1"/>
    </xf>
    <xf numFmtId="167" fontId="19" fillId="0" borderId="23" xfId="1" applyNumberFormat="1" applyFont="1" applyFill="1" applyBorder="1" applyAlignment="1">
      <alignment horizontal="center" vertical="center"/>
    </xf>
    <xf numFmtId="0" fontId="19" fillId="0" borderId="5" xfId="0" applyFont="1" applyBorder="1" applyAlignment="1">
      <alignment horizontal="left" wrapText="1"/>
    </xf>
    <xf numFmtId="167" fontId="19" fillId="0" borderId="21" xfId="1" applyNumberFormat="1" applyFont="1" applyFill="1" applyBorder="1" applyAlignment="1">
      <alignment horizontal="center" vertical="center"/>
    </xf>
    <xf numFmtId="167" fontId="18" fillId="9" borderId="21" xfId="0" applyNumberFormat="1" applyFont="1" applyFill="1" applyBorder="1" applyAlignment="1">
      <alignment horizontal="center" vertical="center" wrapText="1"/>
    </xf>
    <xf numFmtId="0" fontId="6" fillId="0" borderId="5" xfId="0" applyFont="1" applyBorder="1" applyAlignment="1">
      <alignmen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3" xfId="0" applyFont="1" applyBorder="1" applyAlignment="1">
      <alignment vertical="center" wrapText="1"/>
    </xf>
    <xf numFmtId="167" fontId="6" fillId="2" borderId="6" xfId="0" applyNumberFormat="1" applyFont="1" applyFill="1" applyBorder="1" applyAlignment="1">
      <alignment horizontal="center"/>
    </xf>
    <xf numFmtId="0" fontId="9" fillId="6" borderId="3" xfId="0" applyFont="1" applyFill="1" applyBorder="1" applyAlignment="1">
      <alignment vertical="center"/>
    </xf>
    <xf numFmtId="0" fontId="9" fillId="6" borderId="4" xfId="0" applyFont="1" applyFill="1" applyBorder="1" applyAlignment="1">
      <alignment vertical="center"/>
    </xf>
    <xf numFmtId="167" fontId="0" fillId="0" borderId="5" xfId="0" applyNumberFormat="1" applyBorder="1"/>
    <xf numFmtId="167" fontId="0" fillId="0" borderId="8" xfId="0" applyNumberFormat="1" applyBorder="1"/>
    <xf numFmtId="49" fontId="28" fillId="8" borderId="5" xfId="0" applyNumberFormat="1" applyFont="1" applyFill="1" applyBorder="1" applyAlignment="1">
      <alignment horizontal="center" vertical="center" wrapText="1"/>
    </xf>
    <xf numFmtId="49" fontId="28" fillId="8" borderId="9" xfId="0" applyNumberFormat="1" applyFont="1" applyFill="1" applyBorder="1" applyAlignment="1">
      <alignment horizontal="center" vertical="center" wrapText="1"/>
    </xf>
    <xf numFmtId="167" fontId="9" fillId="0" borderId="5" xfId="0" applyNumberFormat="1" applyFont="1" applyBorder="1"/>
    <xf numFmtId="167" fontId="6" fillId="2" borderId="3" xfId="0" applyNumberFormat="1" applyFont="1" applyFill="1" applyBorder="1" applyAlignment="1">
      <alignment horizontal="center"/>
    </xf>
    <xf numFmtId="167" fontId="6" fillId="2" borderId="1" xfId="0" applyNumberFormat="1" applyFont="1" applyFill="1" applyBorder="1" applyAlignment="1">
      <alignment horizontal="center"/>
    </xf>
    <xf numFmtId="167" fontId="31" fillId="8" borderId="8" xfId="0" applyNumberFormat="1" applyFont="1" applyFill="1" applyBorder="1" applyAlignment="1">
      <alignment horizontal="center" vertical="center" wrapText="1"/>
    </xf>
    <xf numFmtId="7" fontId="16" fillId="0" borderId="5" xfId="0" applyNumberFormat="1" applyFont="1" applyBorder="1" applyAlignment="1">
      <alignment horizontal="center" vertical="center"/>
    </xf>
    <xf numFmtId="169" fontId="30" fillId="0" borderId="8" xfId="0" applyNumberFormat="1" applyFont="1" applyBorder="1" applyAlignment="1">
      <alignment horizontal="center" vertical="center" wrapText="1"/>
    </xf>
    <xf numFmtId="167" fontId="19" fillId="0" borderId="5" xfId="1" applyNumberFormat="1" applyFont="1" applyFill="1" applyBorder="1" applyAlignment="1">
      <alignment horizontal="center" vertical="center" wrapText="1"/>
    </xf>
    <xf numFmtId="0" fontId="4" fillId="0" borderId="0" xfId="0" applyFont="1" applyAlignment="1">
      <alignment horizontal="center" wrapText="1"/>
    </xf>
    <xf numFmtId="0" fontId="0" fillId="0" borderId="0" xfId="0" applyAlignment="1">
      <alignment wrapText="1"/>
    </xf>
    <xf numFmtId="169" fontId="30" fillId="0" borderId="5" xfId="0" applyNumberFormat="1" applyFont="1" applyBorder="1" applyAlignment="1">
      <alignment horizontal="center" vertical="center" wrapText="1"/>
    </xf>
    <xf numFmtId="165" fontId="10" fillId="0" borderId="0" xfId="0" applyNumberFormat="1" applyFont="1" applyAlignment="1">
      <alignment horizontal="center" wrapText="1"/>
    </xf>
    <xf numFmtId="0" fontId="10" fillId="2" borderId="0" xfId="0" applyFont="1" applyFill="1" applyAlignment="1">
      <alignment horizontal="center" vertical="center" wrapText="1"/>
    </xf>
    <xf numFmtId="0" fontId="27" fillId="0" borderId="18" xfId="0" applyFont="1" applyBorder="1" applyAlignment="1">
      <alignment horizontal="center" vertical="center"/>
    </xf>
    <xf numFmtId="164" fontId="4" fillId="11" borderId="17" xfId="0" applyNumberFormat="1" applyFont="1" applyFill="1" applyBorder="1" applyAlignment="1">
      <alignment horizontal="center" vertical="center"/>
    </xf>
    <xf numFmtId="0" fontId="6" fillId="11" borderId="5" xfId="0" applyFont="1" applyFill="1" applyBorder="1" applyAlignment="1">
      <alignment horizontal="left" vertical="center" wrapText="1"/>
    </xf>
    <xf numFmtId="168" fontId="10" fillId="11" borderId="1" xfId="0" applyNumberFormat="1" applyFont="1" applyFill="1" applyBorder="1" applyAlignment="1">
      <alignment horizontal="center" vertical="center" wrapText="1"/>
    </xf>
    <xf numFmtId="49" fontId="10" fillId="11" borderId="1" xfId="0" applyNumberFormat="1"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11" borderId="5" xfId="0" applyFont="1" applyFill="1" applyBorder="1" applyAlignment="1">
      <alignment horizontal="center" vertical="center" wrapText="1"/>
    </xf>
    <xf numFmtId="169" fontId="16" fillId="11" borderId="5" xfId="0" applyNumberFormat="1" applyFont="1" applyFill="1" applyBorder="1" applyAlignment="1">
      <alignment horizontal="center" vertical="center"/>
    </xf>
    <xf numFmtId="7" fontId="16" fillId="11" borderId="5" xfId="0" applyNumberFormat="1" applyFont="1" applyFill="1" applyBorder="1" applyAlignment="1">
      <alignment horizontal="center" vertical="center"/>
    </xf>
    <xf numFmtId="169" fontId="30" fillId="11" borderId="5" xfId="0" applyNumberFormat="1" applyFont="1" applyFill="1" applyBorder="1" applyAlignment="1">
      <alignment horizontal="center" vertical="center" wrapText="1"/>
    </xf>
    <xf numFmtId="167" fontId="19" fillId="11" borderId="5" xfId="1" applyNumberFormat="1" applyFont="1" applyFill="1" applyBorder="1" applyAlignment="1">
      <alignment horizontal="center" vertical="center"/>
    </xf>
    <xf numFmtId="4" fontId="6" fillId="11" borderId="1" xfId="1" applyNumberFormat="1" applyFont="1" applyFill="1" applyBorder="1" applyAlignment="1">
      <alignment horizontal="center"/>
    </xf>
    <xf numFmtId="166" fontId="6" fillId="11" borderId="3" xfId="2" applyNumberFormat="1" applyFont="1" applyFill="1" applyBorder="1" applyAlignment="1">
      <alignment horizontal="center" vertical="center"/>
    </xf>
    <xf numFmtId="167" fontId="6" fillId="11" borderId="2" xfId="0" applyNumberFormat="1" applyFont="1" applyFill="1" applyBorder="1" applyAlignment="1">
      <alignment horizontal="center"/>
    </xf>
    <xf numFmtId="167" fontId="6" fillId="11" borderId="6" xfId="0" applyNumberFormat="1" applyFont="1" applyFill="1" applyBorder="1" applyAlignment="1">
      <alignment horizontal="center"/>
    </xf>
    <xf numFmtId="167" fontId="6" fillId="11" borderId="5" xfId="0" applyNumberFormat="1" applyFont="1" applyFill="1" applyBorder="1" applyAlignment="1">
      <alignment horizontal="center"/>
    </xf>
    <xf numFmtId="167" fontId="19" fillId="11" borderId="5" xfId="1" applyNumberFormat="1" applyFont="1" applyFill="1" applyBorder="1" applyAlignment="1">
      <alignment horizontal="center" vertical="center" wrapText="1"/>
    </xf>
    <xf numFmtId="169" fontId="30" fillId="11" borderId="8" xfId="0" applyNumberFormat="1" applyFont="1" applyFill="1" applyBorder="1" applyAlignment="1">
      <alignment horizontal="center" vertical="center" wrapText="1"/>
    </xf>
    <xf numFmtId="169" fontId="16" fillId="11" borderId="5" xfId="0" applyNumberFormat="1" applyFont="1" applyFill="1" applyBorder="1" applyAlignment="1">
      <alignment horizontal="center" vertical="center" wrapText="1"/>
    </xf>
    <xf numFmtId="0" fontId="17" fillId="11" borderId="4" xfId="0" applyFont="1" applyFill="1" applyBorder="1" applyAlignment="1">
      <alignment horizontal="left" wrapText="1"/>
    </xf>
    <xf numFmtId="0" fontId="6" fillId="11" borderId="5" xfId="0" applyFont="1" applyFill="1" applyBorder="1" applyAlignment="1">
      <alignment horizontal="left" wrapText="1"/>
    </xf>
    <xf numFmtId="49" fontId="10" fillId="11" borderId="5" xfId="0" applyNumberFormat="1" applyFont="1" applyFill="1" applyBorder="1" applyAlignment="1">
      <alignment horizontal="center" vertical="center" wrapText="1"/>
    </xf>
    <xf numFmtId="0" fontId="17" fillId="11" borderId="5" xfId="0" applyFont="1" applyFill="1" applyBorder="1" applyAlignment="1">
      <alignment vertical="center" wrapText="1"/>
    </xf>
    <xf numFmtId="49" fontId="10" fillId="11" borderId="3" xfId="0" applyNumberFormat="1" applyFont="1" applyFill="1" applyBorder="1" applyAlignment="1">
      <alignment horizontal="center" vertical="center" wrapText="1"/>
    </xf>
    <xf numFmtId="0" fontId="28" fillId="11" borderId="3" xfId="0" applyFont="1" applyFill="1" applyBorder="1" applyAlignment="1">
      <alignment horizontal="center" vertical="center"/>
    </xf>
    <xf numFmtId="0" fontId="0" fillId="11" borderId="5" xfId="0" applyFill="1" applyBorder="1" applyAlignment="1">
      <alignment horizontal="center" vertical="center"/>
    </xf>
    <xf numFmtId="0" fontId="10" fillId="11" borderId="3" xfId="0" applyFont="1" applyFill="1" applyBorder="1" applyAlignment="1">
      <alignment horizontal="center" vertical="center"/>
    </xf>
    <xf numFmtId="0" fontId="15" fillId="11" borderId="5" xfId="0" applyFont="1" applyFill="1" applyBorder="1" applyAlignment="1">
      <alignment horizontal="center" vertical="center"/>
    </xf>
    <xf numFmtId="0" fontId="17" fillId="11" borderId="13" xfId="0" applyFont="1" applyFill="1" applyBorder="1" applyAlignment="1">
      <alignment vertical="center" wrapText="1"/>
    </xf>
    <xf numFmtId="0" fontId="17" fillId="11" borderId="9" xfId="0" applyFont="1" applyFill="1" applyBorder="1" applyAlignment="1">
      <alignment vertical="center" wrapText="1"/>
    </xf>
    <xf numFmtId="0" fontId="0" fillId="11" borderId="5" xfId="0" applyFill="1" applyBorder="1" applyAlignment="1">
      <alignment vertical="center" wrapText="1"/>
    </xf>
    <xf numFmtId="49" fontId="8" fillId="11" borderId="5" xfId="0" applyNumberFormat="1" applyFont="1" applyFill="1" applyBorder="1" applyAlignment="1">
      <alignment horizontal="center" vertical="center" wrapText="1"/>
    </xf>
    <xf numFmtId="49" fontId="28" fillId="11" borderId="5" xfId="0" applyNumberFormat="1" applyFont="1" applyFill="1" applyBorder="1" applyAlignment="1">
      <alignment horizontal="center" vertical="center" wrapText="1"/>
    </xf>
    <xf numFmtId="0" fontId="18" fillId="12" borderId="5" xfId="0" applyFont="1" applyFill="1" applyBorder="1" applyAlignment="1">
      <alignment horizontal="center" vertical="center" wrapText="1"/>
    </xf>
    <xf numFmtId="167" fontId="21" fillId="12" borderId="24" xfId="0" applyNumberFormat="1" applyFont="1" applyFill="1" applyBorder="1" applyAlignment="1">
      <alignment horizontal="center" vertical="center"/>
    </xf>
    <xf numFmtId="167" fontId="21" fillId="12" borderId="12" xfId="0" applyNumberFormat="1" applyFont="1" applyFill="1" applyBorder="1" applyAlignment="1">
      <alignment horizontal="center" vertical="center"/>
    </xf>
    <xf numFmtId="167" fontId="21" fillId="13" borderId="12" xfId="0" applyNumberFormat="1" applyFont="1" applyFill="1" applyBorder="1" applyAlignment="1">
      <alignment horizontal="center" vertical="center"/>
    </xf>
    <xf numFmtId="167" fontId="21" fillId="13" borderId="11" xfId="0" applyNumberFormat="1" applyFont="1" applyFill="1" applyBorder="1" applyAlignment="1">
      <alignment horizontal="center" vertical="center"/>
    </xf>
    <xf numFmtId="167" fontId="21" fillId="12" borderId="23" xfId="0" applyNumberFormat="1" applyFont="1" applyFill="1" applyBorder="1" applyAlignment="1">
      <alignment horizontal="center" vertical="center"/>
    </xf>
    <xf numFmtId="167" fontId="21" fillId="12" borderId="11" xfId="0" applyNumberFormat="1" applyFont="1" applyFill="1" applyBorder="1" applyAlignment="1">
      <alignment horizontal="center" vertical="center"/>
    </xf>
    <xf numFmtId="167" fontId="21" fillId="12" borderId="5" xfId="0" applyNumberFormat="1" applyFont="1" applyFill="1" applyBorder="1" applyAlignment="1">
      <alignment horizontal="center" vertical="center"/>
    </xf>
    <xf numFmtId="167" fontId="21" fillId="13" borderId="0" xfId="0" applyNumberFormat="1" applyFont="1" applyFill="1" applyAlignment="1">
      <alignment horizontal="center" vertical="center"/>
    </xf>
    <xf numFmtId="167" fontId="8" fillId="12" borderId="23" xfId="0" applyNumberFormat="1" applyFont="1" applyFill="1" applyBorder="1" applyAlignment="1">
      <alignment horizontal="center" vertical="center"/>
    </xf>
    <xf numFmtId="167" fontId="8" fillId="12" borderId="11" xfId="0" applyNumberFormat="1" applyFont="1" applyFill="1" applyBorder="1" applyAlignment="1">
      <alignment horizontal="center" vertical="center"/>
    </xf>
    <xf numFmtId="167" fontId="8" fillId="12" borderId="25" xfId="0" applyNumberFormat="1" applyFont="1" applyFill="1" applyBorder="1" applyAlignment="1">
      <alignment horizontal="center" vertical="center"/>
    </xf>
    <xf numFmtId="167" fontId="21" fillId="13" borderId="9" xfId="0" applyNumberFormat="1" applyFont="1" applyFill="1" applyBorder="1" applyAlignment="1">
      <alignment horizontal="center" vertical="center"/>
    </xf>
    <xf numFmtId="0" fontId="0" fillId="11" borderId="3" xfId="0" applyFill="1" applyBorder="1" applyAlignment="1">
      <alignment vertical="center" wrapText="1"/>
    </xf>
    <xf numFmtId="0" fontId="18" fillId="12" borderId="3" xfId="0" applyFont="1" applyFill="1" applyBorder="1" applyAlignment="1">
      <alignment horizontal="center" vertical="center" wrapText="1"/>
    </xf>
    <xf numFmtId="0" fontId="10" fillId="11" borderId="3" xfId="0" applyFont="1" applyFill="1" applyBorder="1" applyAlignment="1">
      <alignment horizontal="center" vertical="center" wrapText="1"/>
    </xf>
    <xf numFmtId="167" fontId="8" fillId="12" borderId="22" xfId="0" applyNumberFormat="1" applyFont="1" applyFill="1" applyBorder="1" applyAlignment="1">
      <alignment horizontal="center" vertical="center" wrapText="1"/>
    </xf>
    <xf numFmtId="167" fontId="8" fillId="12" borderId="10" xfId="0" applyNumberFormat="1" applyFont="1" applyFill="1" applyBorder="1" applyAlignment="1">
      <alignment horizontal="center" vertical="center" wrapText="1"/>
    </xf>
    <xf numFmtId="167" fontId="8" fillId="12" borderId="11" xfId="0" applyNumberFormat="1" applyFont="1" applyFill="1" applyBorder="1" applyAlignment="1">
      <alignment horizontal="center" vertical="center" wrapText="1"/>
    </xf>
    <xf numFmtId="167" fontId="8" fillId="12" borderId="5" xfId="0" applyNumberFormat="1" applyFont="1" applyFill="1" applyBorder="1" applyAlignment="1">
      <alignment horizontal="center" vertical="center" wrapText="1"/>
    </xf>
    <xf numFmtId="167" fontId="21" fillId="13" borderId="22" xfId="0" applyNumberFormat="1" applyFont="1" applyFill="1" applyBorder="1" applyAlignment="1">
      <alignment horizontal="center" vertical="center" wrapText="1"/>
    </xf>
    <xf numFmtId="167" fontId="8" fillId="12" borderId="8" xfId="0" applyNumberFormat="1" applyFont="1" applyFill="1" applyBorder="1" applyAlignment="1">
      <alignment horizontal="center" vertical="center" wrapText="1"/>
    </xf>
    <xf numFmtId="167" fontId="8" fillId="12" borderId="6" xfId="0" applyNumberFormat="1" applyFont="1" applyFill="1" applyBorder="1" applyAlignment="1">
      <alignment horizontal="center" vertical="center" wrapText="1"/>
    </xf>
    <xf numFmtId="167" fontId="8" fillId="12" borderId="5" xfId="0" applyNumberFormat="1" applyFont="1" applyFill="1" applyBorder="1" applyAlignment="1">
      <alignment horizontal="center" vertical="center"/>
    </xf>
    <xf numFmtId="169" fontId="30" fillId="11" borderId="0" xfId="0" applyNumberFormat="1" applyFont="1" applyFill="1" applyAlignment="1">
      <alignment horizontal="center" vertical="center" wrapText="1"/>
    </xf>
    <xf numFmtId="167" fontId="21" fillId="12" borderId="25" xfId="0" applyNumberFormat="1" applyFont="1" applyFill="1" applyBorder="1" applyAlignment="1">
      <alignment horizontal="center" vertical="center"/>
    </xf>
    <xf numFmtId="167" fontId="17" fillId="12" borderId="5" xfId="0" applyNumberFormat="1" applyFont="1" applyFill="1" applyBorder="1" applyAlignment="1">
      <alignment horizontal="center" vertical="center" wrapText="1"/>
    </xf>
    <xf numFmtId="167" fontId="17" fillId="12" borderId="21" xfId="0" applyNumberFormat="1" applyFont="1" applyFill="1" applyBorder="1" applyAlignment="1">
      <alignment horizontal="center" vertical="center" wrapText="1"/>
    </xf>
    <xf numFmtId="167" fontId="17" fillId="12" borderId="9" xfId="0" applyNumberFormat="1" applyFont="1" applyFill="1" applyBorder="1" applyAlignment="1">
      <alignment horizontal="center" vertical="center" wrapText="1"/>
    </xf>
    <xf numFmtId="167" fontId="19" fillId="11" borderId="21" xfId="1" applyNumberFormat="1" applyFont="1" applyFill="1" applyBorder="1" applyAlignment="1">
      <alignment horizontal="center" vertical="center"/>
    </xf>
    <xf numFmtId="167" fontId="19" fillId="11" borderId="9" xfId="1" applyNumberFormat="1" applyFont="1" applyFill="1" applyBorder="1" applyAlignment="1">
      <alignment horizontal="center" vertical="center"/>
    </xf>
    <xf numFmtId="0" fontId="19" fillId="11" borderId="3" xfId="0" applyFont="1" applyFill="1" applyBorder="1" applyAlignment="1">
      <alignment horizontal="left" wrapText="1"/>
    </xf>
    <xf numFmtId="167" fontId="18" fillId="13" borderId="21" xfId="0" applyNumberFormat="1" applyFont="1" applyFill="1" applyBorder="1" applyAlignment="1">
      <alignment horizontal="center" vertical="center" wrapText="1"/>
    </xf>
    <xf numFmtId="167" fontId="18" fillId="13" borderId="9" xfId="0" applyNumberFormat="1" applyFont="1" applyFill="1" applyBorder="1" applyAlignment="1">
      <alignment horizontal="center" vertical="center" wrapText="1"/>
    </xf>
    <xf numFmtId="0" fontId="21" fillId="11" borderId="9" xfId="0" applyFont="1" applyFill="1" applyBorder="1" applyAlignment="1">
      <alignment horizontal="left" vertical="center" wrapText="1"/>
    </xf>
    <xf numFmtId="49" fontId="18" fillId="12" borderId="9" xfId="0" applyNumberFormat="1" applyFont="1" applyFill="1" applyBorder="1" applyAlignment="1">
      <alignment horizontal="center" vertical="center" wrapText="1"/>
    </xf>
    <xf numFmtId="49" fontId="28" fillId="12" borderId="9" xfId="0" applyNumberFormat="1" applyFont="1" applyFill="1" applyBorder="1" applyAlignment="1">
      <alignment horizontal="center" vertical="center" wrapText="1"/>
    </xf>
    <xf numFmtId="0" fontId="18" fillId="12" borderId="9" xfId="0" applyFont="1" applyFill="1" applyBorder="1" applyAlignment="1">
      <alignment horizontal="center" vertical="center" wrapText="1"/>
    </xf>
    <xf numFmtId="167" fontId="31" fillId="12" borderId="8" xfId="0" applyNumberFormat="1" applyFont="1" applyFill="1" applyBorder="1" applyAlignment="1">
      <alignment horizontal="center" vertical="center" wrapText="1"/>
    </xf>
    <xf numFmtId="167" fontId="8" fillId="12" borderId="21" xfId="0" applyNumberFormat="1" applyFont="1" applyFill="1" applyBorder="1" applyAlignment="1">
      <alignment horizontal="center" vertical="center" wrapText="1"/>
    </xf>
    <xf numFmtId="167" fontId="21" fillId="11" borderId="9" xfId="0" applyNumberFormat="1" applyFont="1" applyFill="1" applyBorder="1" applyAlignment="1">
      <alignment horizontal="center" vertical="center"/>
    </xf>
    <xf numFmtId="167" fontId="21" fillId="12" borderId="5" xfId="0" applyNumberFormat="1" applyFont="1" applyFill="1" applyBorder="1" applyAlignment="1">
      <alignment horizontal="center" vertical="center" wrapText="1"/>
    </xf>
    <xf numFmtId="167" fontId="8" fillId="12" borderId="9" xfId="0" applyNumberFormat="1" applyFont="1" applyFill="1" applyBorder="1" applyAlignment="1">
      <alignment horizontal="center" vertical="center" wrapText="1"/>
    </xf>
    <xf numFmtId="165" fontId="21" fillId="11" borderId="9" xfId="0" applyNumberFormat="1" applyFont="1" applyFill="1" applyBorder="1" applyAlignment="1">
      <alignment vertical="center" wrapText="1"/>
    </xf>
    <xf numFmtId="49" fontId="18" fillId="11" borderId="9" xfId="0" applyNumberFormat="1" applyFont="1" applyFill="1" applyBorder="1" applyAlignment="1">
      <alignment horizontal="center" vertical="center" wrapText="1"/>
    </xf>
    <xf numFmtId="167" fontId="8" fillId="11" borderId="21" xfId="0" applyNumberFormat="1" applyFont="1" applyFill="1" applyBorder="1" applyAlignment="1">
      <alignment horizontal="center" vertical="center" wrapText="1"/>
    </xf>
    <xf numFmtId="167" fontId="8" fillId="11" borderId="0" xfId="0" applyNumberFormat="1" applyFont="1" applyFill="1" applyAlignment="1">
      <alignment horizontal="center" vertical="center" wrapText="1"/>
    </xf>
    <xf numFmtId="167" fontId="8" fillId="11" borderId="9" xfId="0" applyNumberFormat="1" applyFont="1" applyFill="1" applyBorder="1" applyAlignment="1">
      <alignment horizontal="center" vertical="center" wrapText="1"/>
    </xf>
    <xf numFmtId="165" fontId="0" fillId="11" borderId="9" xfId="0" applyNumberFormat="1" applyFill="1" applyBorder="1" applyAlignment="1">
      <alignment horizontal="left" vertical="center" wrapText="1"/>
    </xf>
    <xf numFmtId="0" fontId="0" fillId="11" borderId="9" xfId="0" applyFill="1" applyBorder="1" applyAlignment="1">
      <alignment horizontal="left" vertical="center" wrapText="1"/>
    </xf>
    <xf numFmtId="0" fontId="0" fillId="11" borderId="9" xfId="0" applyFill="1" applyBorder="1" applyAlignment="1">
      <alignment vertical="center" wrapText="1"/>
    </xf>
    <xf numFmtId="49" fontId="28" fillId="11" borderId="9" xfId="0" applyNumberFormat="1" applyFont="1" applyFill="1" applyBorder="1" applyAlignment="1">
      <alignment horizontal="center" vertical="center" wrapText="1"/>
    </xf>
    <xf numFmtId="0" fontId="0" fillId="11" borderId="10" xfId="0" applyFill="1" applyBorder="1" applyAlignment="1">
      <alignment vertical="center" wrapText="1"/>
    </xf>
    <xf numFmtId="49" fontId="8" fillId="11" borderId="9" xfId="0" applyNumberFormat="1" applyFont="1" applyFill="1" applyBorder="1" applyAlignment="1">
      <alignment horizontal="center" vertical="center" wrapText="1"/>
    </xf>
    <xf numFmtId="49" fontId="28" fillId="11" borderId="10" xfId="0" applyNumberFormat="1" applyFont="1" applyFill="1" applyBorder="1" applyAlignment="1">
      <alignment horizontal="center" vertical="center" wrapText="1"/>
    </xf>
    <xf numFmtId="0" fontId="18" fillId="12" borderId="10" xfId="0"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0" fillId="0" borderId="3" xfId="0" applyNumberFormat="1" applyFont="1" applyBorder="1" applyAlignment="1">
      <alignment horizontal="center" vertical="center" wrapText="1"/>
    </xf>
    <xf numFmtId="49" fontId="18" fillId="8" borderId="21" xfId="0" applyNumberFormat="1" applyFont="1" applyFill="1" applyBorder="1" applyAlignment="1">
      <alignment horizontal="center" vertical="center" wrapText="1"/>
    </xf>
    <xf numFmtId="0" fontId="0" fillId="0" borderId="10" xfId="0" applyBorder="1" applyAlignment="1">
      <alignment horizontal="left" vertical="center" wrapText="1"/>
    </xf>
    <xf numFmtId="0" fontId="21" fillId="11" borderId="13" xfId="0" applyFont="1" applyFill="1" applyBorder="1" applyAlignment="1">
      <alignment horizontal="left" vertical="center" wrapText="1"/>
    </xf>
    <xf numFmtId="0" fontId="0" fillId="0" borderId="5" xfId="0" applyBorder="1" applyAlignment="1">
      <alignment horizontal="justify" vertical="center"/>
    </xf>
    <xf numFmtId="49" fontId="28" fillId="8" borderId="12" xfId="0" applyNumberFormat="1" applyFont="1" applyFill="1" applyBorder="1" applyAlignment="1">
      <alignment horizontal="center" vertical="center" wrapText="1"/>
    </xf>
    <xf numFmtId="0" fontId="18" fillId="12" borderId="13" xfId="0" applyFont="1" applyFill="1" applyBorder="1" applyAlignment="1">
      <alignment horizontal="center" vertical="center" wrapText="1"/>
    </xf>
    <xf numFmtId="49" fontId="10" fillId="2" borderId="0" xfId="0" applyNumberFormat="1" applyFont="1" applyFill="1" applyAlignment="1">
      <alignment horizontal="center" vertical="center" wrapText="1"/>
    </xf>
    <xf numFmtId="164" fontId="4" fillId="2" borderId="5" xfId="0" applyNumberFormat="1" applyFont="1" applyFill="1" applyBorder="1" applyAlignment="1">
      <alignment horizontal="center" vertical="center"/>
    </xf>
    <xf numFmtId="0" fontId="9" fillId="6" borderId="1" xfId="0" applyFont="1" applyFill="1" applyBorder="1" applyAlignment="1">
      <alignment vertical="center"/>
    </xf>
    <xf numFmtId="0" fontId="9" fillId="6" borderId="26" xfId="0" applyFont="1" applyFill="1" applyBorder="1" applyAlignment="1">
      <alignment vertical="center"/>
    </xf>
    <xf numFmtId="167" fontId="0" fillId="0" borderId="6" xfId="0" applyNumberFormat="1" applyBorder="1"/>
    <xf numFmtId="167" fontId="9" fillId="0" borderId="6" xfId="0" applyNumberFormat="1" applyFont="1" applyBorder="1"/>
    <xf numFmtId="2" fontId="19" fillId="11" borderId="5" xfId="0" applyNumberFormat="1" applyFont="1" applyFill="1" applyBorder="1" applyAlignment="1">
      <alignment horizontal="center" vertical="center" wrapText="1"/>
    </xf>
    <xf numFmtId="2" fontId="19" fillId="14" borderId="5" xfId="0" applyNumberFormat="1" applyFont="1" applyFill="1" applyBorder="1" applyAlignment="1">
      <alignment horizontal="center" vertical="center" wrapText="1"/>
    </xf>
    <xf numFmtId="0" fontId="9" fillId="6" borderId="5" xfId="0" applyFont="1" applyFill="1" applyBorder="1"/>
    <xf numFmtId="0" fontId="32" fillId="0" borderId="5" xfId="0" applyFont="1" applyBorder="1" applyAlignment="1">
      <alignment wrapText="1"/>
    </xf>
    <xf numFmtId="0" fontId="9" fillId="6" borderId="28" xfId="0" applyFont="1" applyFill="1" applyBorder="1"/>
    <xf numFmtId="167" fontId="0" fillId="11" borderId="8" xfId="0" applyNumberFormat="1" applyFill="1" applyBorder="1"/>
    <xf numFmtId="167" fontId="0" fillId="11" borderId="6" xfId="0" applyNumberFormat="1" applyFill="1" applyBorder="1"/>
    <xf numFmtId="167" fontId="0" fillId="11" borderId="5" xfId="0" applyNumberFormat="1" applyFill="1" applyBorder="1"/>
    <xf numFmtId="2" fontId="19" fillId="0" borderId="5" xfId="0" applyNumberFormat="1" applyFont="1" applyBorder="1" applyAlignment="1">
      <alignment horizontal="center" vertical="center" wrapText="1"/>
    </xf>
    <xf numFmtId="167" fontId="34" fillId="0" borderId="0" xfId="0" applyNumberFormat="1" applyFont="1"/>
    <xf numFmtId="0" fontId="29" fillId="6" borderId="1" xfId="0" applyFont="1" applyFill="1" applyBorder="1" applyAlignment="1">
      <alignment horizontal="left" vertical="justify"/>
    </xf>
    <xf numFmtId="0" fontId="29" fillId="6" borderId="29" xfId="0" applyFont="1" applyFill="1" applyBorder="1" applyAlignment="1">
      <alignment horizontal="left" vertical="justify"/>
    </xf>
    <xf numFmtId="167" fontId="9" fillId="11" borderId="5" xfId="0" applyNumberFormat="1" applyFont="1" applyFill="1" applyBorder="1" applyAlignment="1">
      <alignment horizontal="center" vertical="center"/>
    </xf>
    <xf numFmtId="167" fontId="9" fillId="0" borderId="5" xfId="0" applyNumberFormat="1" applyFont="1" applyBorder="1" applyAlignment="1">
      <alignment horizontal="center" vertical="center"/>
    </xf>
    <xf numFmtId="4" fontId="0" fillId="0" borderId="0" xfId="0" applyNumberFormat="1"/>
    <xf numFmtId="167" fontId="9" fillId="0" borderId="18" xfId="0" applyNumberFormat="1" applyFont="1" applyBorder="1" applyAlignment="1">
      <alignment horizontal="center" vertical="center"/>
    </xf>
    <xf numFmtId="0" fontId="11" fillId="5" borderId="7" xfId="0" applyFont="1" applyFill="1" applyBorder="1" applyAlignment="1">
      <alignment horizontal="center" vertical="center"/>
    </xf>
    <xf numFmtId="0" fontId="11" fillId="5" borderId="17" xfId="0" applyFont="1" applyFill="1" applyBorder="1" applyAlignment="1">
      <alignment horizontal="center" vertical="center"/>
    </xf>
    <xf numFmtId="0" fontId="0" fillId="0" borderId="0" xfId="0" applyAlignment="1">
      <alignment horizontal="center"/>
    </xf>
    <xf numFmtId="167" fontId="0" fillId="0" borderId="0" xfId="0" applyNumberFormat="1" applyAlignment="1">
      <alignment horizontal="center"/>
    </xf>
    <xf numFmtId="49" fontId="0" fillId="0" borderId="0" xfId="0" applyNumberFormat="1" applyAlignment="1">
      <alignment horizontal="center"/>
    </xf>
    <xf numFmtId="167" fontId="9" fillId="0" borderId="34" xfId="0" applyNumberFormat="1" applyFont="1" applyBorder="1"/>
    <xf numFmtId="0" fontId="0" fillId="0" borderId="16" xfId="0" applyBorder="1"/>
    <xf numFmtId="49" fontId="18" fillId="0" borderId="5" xfId="0" applyNumberFormat="1" applyFont="1" applyBorder="1" applyAlignment="1">
      <alignment horizontal="center" vertical="center" wrapText="1"/>
    </xf>
    <xf numFmtId="49" fontId="10" fillId="0" borderId="5" xfId="0" applyNumberFormat="1" applyFont="1" applyBorder="1" applyAlignment="1">
      <alignment horizontal="center" vertical="center"/>
    </xf>
    <xf numFmtId="167" fontId="21" fillId="0" borderId="5" xfId="0" applyNumberFormat="1" applyFont="1" applyBorder="1" applyAlignment="1">
      <alignment horizontal="center" vertical="center" wrapText="1"/>
    </xf>
    <xf numFmtId="4" fontId="6" fillId="0" borderId="1" xfId="1" applyNumberFormat="1" applyFont="1" applyFill="1" applyBorder="1" applyAlignment="1">
      <alignment horizontal="center"/>
    </xf>
    <xf numFmtId="166" fontId="6" fillId="0" borderId="3" xfId="2" applyNumberFormat="1" applyFont="1" applyFill="1" applyBorder="1" applyAlignment="1">
      <alignment horizontal="center" vertical="center"/>
    </xf>
    <xf numFmtId="167" fontId="6" fillId="0" borderId="5" xfId="0" applyNumberFormat="1" applyFont="1" applyBorder="1" applyAlignment="1">
      <alignment horizontal="center"/>
    </xf>
    <xf numFmtId="167" fontId="6" fillId="0" borderId="6" xfId="0" applyNumberFormat="1" applyFont="1" applyBorder="1" applyAlignment="1">
      <alignment horizontal="center"/>
    </xf>
    <xf numFmtId="4" fontId="0" fillId="0" borderId="16" xfId="0" applyNumberFormat="1" applyBorder="1"/>
    <xf numFmtId="7" fontId="16" fillId="0" borderId="8" xfId="0" applyNumberFormat="1" applyFont="1" applyBorder="1" applyAlignment="1">
      <alignment horizontal="center" vertical="center"/>
    </xf>
    <xf numFmtId="7" fontId="16" fillId="11" borderId="8" xfId="0" applyNumberFormat="1" applyFont="1" applyFill="1" applyBorder="1" applyAlignment="1">
      <alignment horizontal="center" vertical="center"/>
    </xf>
    <xf numFmtId="7" fontId="16" fillId="11" borderId="0" xfId="0" applyNumberFormat="1" applyFont="1" applyFill="1" applyAlignment="1">
      <alignment horizontal="center" vertical="center"/>
    </xf>
    <xf numFmtId="165" fontId="12" fillId="15" borderId="5" xfId="0" applyNumberFormat="1" applyFont="1" applyFill="1" applyBorder="1" applyAlignment="1">
      <alignment horizontal="center" vertical="center" wrapText="1"/>
    </xf>
    <xf numFmtId="0" fontId="2" fillId="15"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165" fontId="26" fillId="15" borderId="5" xfId="0" applyNumberFormat="1" applyFont="1" applyFill="1" applyBorder="1" applyAlignment="1">
      <alignment horizontal="center" vertical="center" wrapText="1"/>
    </xf>
    <xf numFmtId="4" fontId="25" fillId="15" borderId="1" xfId="1" applyNumberFormat="1" applyFont="1" applyFill="1" applyBorder="1" applyAlignment="1">
      <alignment horizontal="center"/>
    </xf>
    <xf numFmtId="164" fontId="4" fillId="0" borderId="5" xfId="0" applyNumberFormat="1" applyFont="1" applyBorder="1" applyAlignment="1">
      <alignment horizontal="center" vertical="center"/>
    </xf>
    <xf numFmtId="165" fontId="10" fillId="0" borderId="5" xfId="0" applyNumberFormat="1" applyFont="1" applyBorder="1" applyAlignment="1">
      <alignment horizontal="center"/>
    </xf>
    <xf numFmtId="0" fontId="6" fillId="0" borderId="3" xfId="0" applyFont="1" applyBorder="1" applyAlignment="1">
      <alignment horizontal="justify" vertical="justify" wrapText="1"/>
    </xf>
    <xf numFmtId="169" fontId="16" fillId="0" borderId="3" xfId="0" applyNumberFormat="1" applyFont="1" applyBorder="1" applyAlignment="1">
      <alignment horizontal="center" vertical="center"/>
    </xf>
    <xf numFmtId="7" fontId="16" fillId="0" borderId="3" xfId="0" applyNumberFormat="1" applyFont="1" applyBorder="1" applyAlignment="1">
      <alignment horizontal="center" vertical="center"/>
    </xf>
    <xf numFmtId="7" fontId="16" fillId="0" borderId="15" xfId="0" applyNumberFormat="1" applyFont="1" applyBorder="1" applyAlignment="1">
      <alignment horizontal="center" vertical="center"/>
    </xf>
    <xf numFmtId="169" fontId="30" fillId="0" borderId="15" xfId="0" applyNumberFormat="1" applyFont="1" applyBorder="1" applyAlignment="1">
      <alignment horizontal="center" vertical="center" wrapText="1"/>
    </xf>
    <xf numFmtId="167" fontId="19" fillId="0" borderId="22" xfId="1" applyNumberFormat="1" applyFont="1" applyFill="1" applyBorder="1" applyAlignment="1">
      <alignment horizontal="center" vertical="center"/>
    </xf>
    <xf numFmtId="167" fontId="19" fillId="0" borderId="10" xfId="1" applyNumberFormat="1" applyFont="1" applyFill="1" applyBorder="1" applyAlignment="1">
      <alignment horizontal="center" vertical="center"/>
    </xf>
    <xf numFmtId="4" fontId="6" fillId="2" borderId="3" xfId="1" applyNumberFormat="1" applyFont="1" applyFill="1" applyBorder="1" applyAlignment="1">
      <alignment horizontal="center"/>
    </xf>
    <xf numFmtId="167" fontId="9" fillId="11" borderId="3" xfId="0" applyNumberFormat="1" applyFont="1" applyFill="1" applyBorder="1" applyAlignment="1">
      <alignment horizontal="center" vertical="center"/>
    </xf>
    <xf numFmtId="167" fontId="0" fillId="0" borderId="15" xfId="0" applyNumberFormat="1" applyBorder="1"/>
    <xf numFmtId="167" fontId="0" fillId="0" borderId="3" xfId="0" applyNumberFormat="1" applyBorder="1"/>
    <xf numFmtId="0" fontId="9" fillId="0" borderId="5" xfId="0" applyFont="1" applyBorder="1" applyAlignment="1">
      <alignment horizontal="center"/>
    </xf>
    <xf numFmtId="0" fontId="0" fillId="0" borderId="5" xfId="0" applyBorder="1" applyAlignment="1">
      <alignment horizontal="center"/>
    </xf>
    <xf numFmtId="0" fontId="0" fillId="0" borderId="5" xfId="0" applyBorder="1" applyAlignment="1">
      <alignment horizontal="right"/>
    </xf>
    <xf numFmtId="49" fontId="0" fillId="0" borderId="5" xfId="0" applyNumberFormat="1" applyBorder="1" applyAlignment="1">
      <alignment horizontal="center"/>
    </xf>
    <xf numFmtId="4" fontId="0" fillId="0" borderId="5" xfId="0" applyNumberFormat="1" applyBorder="1"/>
    <xf numFmtId="167" fontId="0" fillId="0" borderId="5" xfId="0" applyNumberFormat="1" applyBorder="1" applyAlignment="1">
      <alignment horizontal="center"/>
    </xf>
    <xf numFmtId="167" fontId="7" fillId="0" borderId="5" xfId="0" applyNumberFormat="1" applyFont="1" applyBorder="1" applyAlignment="1">
      <alignment horizontal="center"/>
    </xf>
    <xf numFmtId="0" fontId="11" fillId="5" borderId="1" xfId="0" applyFont="1" applyFill="1" applyBorder="1" applyAlignment="1">
      <alignment horizontal="center" vertical="center"/>
    </xf>
    <xf numFmtId="165" fontId="12" fillId="18" borderId="3" xfId="0" applyNumberFormat="1" applyFont="1" applyFill="1" applyBorder="1" applyAlignment="1">
      <alignment horizontal="center" vertical="center"/>
    </xf>
    <xf numFmtId="165" fontId="12" fillId="18" borderId="5" xfId="0" applyNumberFormat="1" applyFont="1" applyFill="1" applyBorder="1" applyAlignment="1">
      <alignment horizontal="center" vertical="center"/>
    </xf>
    <xf numFmtId="0" fontId="36" fillId="19" borderId="17" xfId="0" applyFont="1" applyFill="1" applyBorder="1" applyAlignment="1">
      <alignment horizontal="center" vertical="center"/>
    </xf>
    <xf numFmtId="165" fontId="12" fillId="20" borderId="3" xfId="0" applyNumberFormat="1" applyFont="1" applyFill="1" applyBorder="1" applyAlignment="1">
      <alignment horizontal="center" vertical="center" wrapText="1"/>
    </xf>
    <xf numFmtId="165" fontId="12" fillId="20" borderId="4" xfId="0" applyNumberFormat="1" applyFont="1" applyFill="1" applyBorder="1" applyAlignment="1">
      <alignment horizontal="center" vertical="center"/>
    </xf>
    <xf numFmtId="0" fontId="7" fillId="17" borderId="7" xfId="0" applyFont="1" applyFill="1" applyBorder="1" applyAlignment="1">
      <alignment horizontal="center" vertical="center"/>
    </xf>
    <xf numFmtId="0" fontId="35" fillId="16" borderId="7" xfId="0" applyFont="1" applyFill="1" applyBorder="1" applyAlignment="1">
      <alignment horizontal="center" vertical="center"/>
    </xf>
    <xf numFmtId="167" fontId="9" fillId="11" borderId="30" xfId="0" applyNumberFormat="1" applyFont="1" applyFill="1" applyBorder="1" applyAlignment="1">
      <alignment horizontal="center" vertical="center"/>
    </xf>
    <xf numFmtId="167" fontId="9" fillId="11" borderId="31" xfId="0" applyNumberFormat="1" applyFont="1" applyFill="1" applyBorder="1" applyAlignment="1">
      <alignment horizontal="center" vertical="center"/>
    </xf>
    <xf numFmtId="167" fontId="9" fillId="11" borderId="27" xfId="0" applyNumberFormat="1" applyFont="1" applyFill="1" applyBorder="1" applyAlignment="1">
      <alignment horizontal="center" vertical="center"/>
    </xf>
    <xf numFmtId="167" fontId="9" fillId="0" borderId="30" xfId="0" applyNumberFormat="1" applyFont="1" applyBorder="1" applyAlignment="1">
      <alignment horizontal="center" vertical="center"/>
    </xf>
    <xf numFmtId="167" fontId="9" fillId="0" borderId="31" xfId="0" applyNumberFormat="1" applyFont="1" applyBorder="1" applyAlignment="1">
      <alignment horizontal="center" vertical="center"/>
    </xf>
    <xf numFmtId="167" fontId="9" fillId="0" borderId="27" xfId="0" applyNumberFormat="1" applyFont="1" applyBorder="1" applyAlignment="1">
      <alignment horizontal="center" vertical="center"/>
    </xf>
    <xf numFmtId="0" fontId="13" fillId="7" borderId="6" xfId="0" applyFont="1" applyFill="1" applyBorder="1" applyAlignment="1">
      <alignment horizontal="center" vertical="center"/>
    </xf>
    <xf numFmtId="0" fontId="13" fillId="7" borderId="7" xfId="0" applyFont="1" applyFill="1" applyBorder="1" applyAlignment="1">
      <alignment horizontal="center" vertical="center"/>
    </xf>
    <xf numFmtId="0" fontId="13" fillId="7" borderId="7" xfId="0" applyFont="1" applyFill="1" applyBorder="1" applyAlignment="1">
      <alignment horizontal="center" vertical="center" wrapText="1"/>
    </xf>
    <xf numFmtId="0" fontId="13" fillId="7" borderId="8" xfId="0" applyFont="1" applyFill="1" applyBorder="1" applyAlignment="1">
      <alignment horizontal="center" vertical="center"/>
    </xf>
    <xf numFmtId="0" fontId="13" fillId="7" borderId="6"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4" fillId="4" borderId="6" xfId="0" applyFont="1" applyFill="1" applyBorder="1" applyAlignment="1">
      <alignment horizontal="center" vertical="center"/>
    </xf>
    <xf numFmtId="0" fontId="14" fillId="4" borderId="8" xfId="0" applyFont="1" applyFill="1" applyBorder="1" applyAlignment="1">
      <alignment horizontal="center" vertical="center"/>
    </xf>
    <xf numFmtId="167" fontId="9" fillId="0" borderId="18" xfId="0" applyNumberFormat="1" applyFont="1" applyBorder="1" applyAlignment="1">
      <alignment horizontal="center" vertical="center"/>
    </xf>
    <xf numFmtId="167" fontId="9" fillId="0" borderId="19" xfId="0" applyNumberFormat="1" applyFont="1" applyBorder="1" applyAlignment="1">
      <alignment horizontal="center" vertical="center"/>
    </xf>
    <xf numFmtId="167" fontId="9" fillId="0" borderId="20" xfId="0" applyNumberFormat="1" applyFont="1" applyBorder="1" applyAlignment="1">
      <alignment horizontal="center" vertical="center"/>
    </xf>
    <xf numFmtId="167" fontId="9" fillId="11" borderId="18" xfId="0" applyNumberFormat="1" applyFont="1" applyFill="1" applyBorder="1" applyAlignment="1">
      <alignment horizontal="center" vertical="center"/>
    </xf>
    <xf numFmtId="167" fontId="9" fillId="11" borderId="20" xfId="0" applyNumberFormat="1" applyFont="1" applyFill="1" applyBorder="1" applyAlignment="1">
      <alignment horizontal="center" vertical="center"/>
    </xf>
    <xf numFmtId="0" fontId="9" fillId="0" borderId="5" xfId="0" applyFont="1" applyBorder="1" applyAlignment="1">
      <alignment horizontal="center"/>
    </xf>
    <xf numFmtId="0" fontId="11" fillId="5" borderId="6"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17" xfId="0" applyFont="1" applyFill="1" applyBorder="1" applyAlignment="1">
      <alignment horizontal="center" vertical="center"/>
    </xf>
    <xf numFmtId="0" fontId="11" fillId="5" borderId="15" xfId="0" applyFont="1" applyFill="1" applyBorder="1" applyAlignment="1">
      <alignment horizontal="center" vertical="center"/>
    </xf>
    <xf numFmtId="0" fontId="9" fillId="10" borderId="14" xfId="0" applyFont="1" applyFill="1" applyBorder="1" applyAlignment="1">
      <alignment horizont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11" borderId="18" xfId="0" applyFont="1" applyFill="1" applyBorder="1" applyAlignment="1">
      <alignment horizontal="center" vertical="center"/>
    </xf>
    <xf numFmtId="0" fontId="27" fillId="11" borderId="19" xfId="0" applyFont="1" applyFill="1" applyBorder="1" applyAlignment="1">
      <alignment horizontal="center" vertical="center"/>
    </xf>
    <xf numFmtId="0" fontId="27" fillId="11" borderId="20" xfId="0" applyFont="1" applyFill="1" applyBorder="1" applyAlignment="1">
      <alignment horizontal="center" vertical="center"/>
    </xf>
    <xf numFmtId="0" fontId="14" fillId="7" borderId="6"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4" xfId="0" applyFont="1" applyFill="1" applyBorder="1" applyAlignment="1">
      <alignment horizontal="center" vertical="center" wrapText="1"/>
    </xf>
    <xf numFmtId="166" fontId="1" fillId="6" borderId="3" xfId="2" applyNumberFormat="1" applyFont="1" applyFill="1" applyBorder="1" applyAlignment="1">
      <alignment horizontal="center" vertical="center" wrapText="1"/>
    </xf>
    <xf numFmtId="166" fontId="1" fillId="6" borderId="4" xfId="2" applyNumberFormat="1" applyFont="1" applyFill="1" applyBorder="1" applyAlignment="1">
      <alignment horizontal="center" vertical="center" wrapText="1"/>
    </xf>
    <xf numFmtId="0" fontId="1" fillId="6" borderId="2" xfId="0" applyFont="1" applyFill="1" applyBorder="1" applyAlignment="1">
      <alignment horizontal="center" vertical="center"/>
    </xf>
    <xf numFmtId="164" fontId="1" fillId="6" borderId="3" xfId="0" applyNumberFormat="1" applyFont="1" applyFill="1" applyBorder="1" applyAlignment="1">
      <alignment horizontal="center" vertical="center"/>
    </xf>
    <xf numFmtId="164" fontId="1" fillId="6" borderId="4" xfId="0" applyNumberFormat="1" applyFont="1" applyFill="1" applyBorder="1" applyAlignment="1">
      <alignment horizontal="center" vertical="center"/>
    </xf>
    <xf numFmtId="165" fontId="12" fillId="6" borderId="3" xfId="0" applyNumberFormat="1" applyFont="1" applyFill="1" applyBorder="1" applyAlignment="1">
      <alignment horizontal="center" vertical="center"/>
    </xf>
    <xf numFmtId="165" fontId="12" fillId="6" borderId="4" xfId="0" applyNumberFormat="1" applyFont="1" applyFill="1" applyBorder="1" applyAlignment="1">
      <alignment horizontal="center" vertical="center"/>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29" fillId="6" borderId="6" xfId="0" applyFont="1" applyFill="1" applyBorder="1" applyAlignment="1">
      <alignment horizontal="left" vertical="justify"/>
    </xf>
    <xf numFmtId="0" fontId="29" fillId="6" borderId="1" xfId="0" applyFont="1" applyFill="1" applyBorder="1" applyAlignment="1">
      <alignment horizontal="left" vertical="justify"/>
    </xf>
    <xf numFmtId="0" fontId="0" fillId="0" borderId="32" xfId="0" applyBorder="1" applyAlignment="1">
      <alignment horizontal="center"/>
    </xf>
    <xf numFmtId="0" fontId="0" fillId="0" borderId="33" xfId="0" applyBorder="1" applyAlignment="1">
      <alignment horizontal="center"/>
    </xf>
    <xf numFmtId="0" fontId="27" fillId="0" borderId="20" xfId="0" applyFont="1" applyBorder="1" applyAlignment="1">
      <alignment horizontal="center" vertical="center"/>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37" fillId="21" borderId="17" xfId="0" applyFont="1" applyFill="1" applyBorder="1" applyAlignment="1">
      <alignment horizontal="center" vertical="center"/>
    </xf>
    <xf numFmtId="165" fontId="12" fillId="22" borderId="3" xfId="0" applyNumberFormat="1" applyFont="1" applyFill="1" applyBorder="1" applyAlignment="1">
      <alignment horizontal="center" vertical="center" wrapText="1"/>
    </xf>
    <xf numFmtId="165" fontId="12" fillId="22" borderId="4" xfId="0" applyNumberFormat="1" applyFont="1" applyFill="1" applyBorder="1" applyAlignment="1">
      <alignment horizontal="center" vertical="center"/>
    </xf>
    <xf numFmtId="0" fontId="10" fillId="2" borderId="21" xfId="0" applyFont="1" applyFill="1" applyBorder="1" applyAlignment="1">
      <alignment horizontal="center" vertical="center" wrapText="1"/>
    </xf>
  </cellXfs>
  <cellStyles count="3">
    <cellStyle name="Moeda" xfId="1" builtinId="4"/>
    <cellStyle name="Normal" xfId="0" builtinId="0"/>
    <cellStyle name="Porcentagem" xfId="2" builtinId="5"/>
  </cellStyles>
  <dxfs count="2">
    <dxf>
      <font>
        <b/>
        <i val="0"/>
      </font>
      <fill>
        <patternFill>
          <bgColor rgb="FF92D050"/>
        </patternFill>
      </fill>
    </dxf>
    <dxf>
      <font>
        <b/>
        <i val="0"/>
      </font>
      <fill>
        <patternFill>
          <fgColor indexed="64"/>
          <bgColor rgb="FF92D050"/>
        </patternFill>
      </fill>
    </dxf>
  </dxfs>
  <tableStyles count="0" defaultTableStyle="TableStyleMedium9" defaultPivotStyle="PivotStyleLight16"/>
  <colors>
    <mruColors>
      <color rgb="FF149B55"/>
      <color rgb="FF78A1D2"/>
      <color rgb="FFBAD9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140681</xdr:colOff>
      <xdr:row>123</xdr:row>
      <xdr:rowOff>349249</xdr:rowOff>
    </xdr:from>
    <xdr:to>
      <xdr:col>20</xdr:col>
      <xdr:colOff>698500</xdr:colOff>
      <xdr:row>123</xdr:row>
      <xdr:rowOff>751416</xdr:rowOff>
    </xdr:to>
    <xdr:pic>
      <xdr:nvPicPr>
        <xdr:cNvPr id="4" name="Picture 6">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tretch>
          <a:fillRect/>
        </a:stretch>
      </xdr:blipFill>
      <xdr:spPr>
        <a:xfrm>
          <a:off x="9591598" y="4635499"/>
          <a:ext cx="1457402" cy="402167"/>
        </a:xfrm>
        <a:prstGeom prst="rect">
          <a:avLst/>
        </a:prstGeom>
        <a:ln>
          <a:noFill/>
        </a:ln>
      </xdr:spPr>
    </xdr:pic>
    <xdr:clientData/>
  </xdr:twoCellAnchor>
  <xdr:twoCellAnchor editAs="oneCell">
    <xdr:from>
      <xdr:col>2</xdr:col>
      <xdr:colOff>977637</xdr:colOff>
      <xdr:row>0</xdr:row>
      <xdr:rowOff>0</xdr:rowOff>
    </xdr:from>
    <xdr:to>
      <xdr:col>2</xdr:col>
      <xdr:colOff>1726406</xdr:colOff>
      <xdr:row>1</xdr:row>
      <xdr:rowOff>250031</xdr:rowOff>
    </xdr:to>
    <xdr:pic>
      <xdr:nvPicPr>
        <xdr:cNvPr id="5" name="Imagem 4">
          <a:extLst>
            <a:ext uri="{FF2B5EF4-FFF2-40B4-BE49-F238E27FC236}">
              <a16:creationId xmlns:a16="http://schemas.microsoft.com/office/drawing/2014/main" id="{76358D9B-A440-49AC-958B-A28096783BE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7293" y="0"/>
          <a:ext cx="748769" cy="2500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39"/>
  <sheetViews>
    <sheetView tabSelected="1" topLeftCell="A2" zoomScale="85" zoomScaleNormal="85" zoomScaleSheetLayoutView="100" zoomScalePageLayoutView="80" workbookViewId="0">
      <pane ySplit="2" topLeftCell="A63" activePane="bottomLeft" state="frozen"/>
      <selection activeCell="A2" sqref="A2"/>
      <selection pane="bottomLeft" activeCell="I5" sqref="I5"/>
    </sheetView>
  </sheetViews>
  <sheetFormatPr defaultRowHeight="15" x14ac:dyDescent="0.25"/>
  <cols>
    <col min="2" max="2" width="6.85546875" customWidth="1"/>
    <col min="3" max="3" width="68" customWidth="1"/>
    <col min="4" max="4" width="12.7109375" customWidth="1"/>
    <col min="5" max="5" width="23.140625" customWidth="1"/>
    <col min="6" max="6" width="12.42578125" customWidth="1"/>
    <col min="7" max="7" width="14.85546875" customWidth="1"/>
    <col min="8" max="8" width="25.28515625" customWidth="1"/>
    <col min="9" max="9" width="22.85546875" customWidth="1"/>
    <col min="10" max="10" width="13.85546875" customWidth="1"/>
    <col min="11" max="11" width="12.28515625" customWidth="1"/>
    <col min="12" max="12" width="17.85546875" customWidth="1"/>
    <col min="13" max="13" width="12.28515625" style="76" customWidth="1"/>
    <col min="14" max="14" width="12.28515625" customWidth="1"/>
    <col min="15" max="15" width="16.7109375" style="76" customWidth="1"/>
    <col min="16" max="16" width="13.5703125" customWidth="1"/>
    <col min="17" max="17" width="20.7109375" customWidth="1"/>
    <col min="18" max="18" width="13.5703125" customWidth="1"/>
    <col min="19" max="19" width="11.28515625" customWidth="1"/>
    <col min="20" max="20" width="12" customWidth="1"/>
    <col min="21" max="21" width="13.42578125" customWidth="1"/>
    <col min="22" max="22" width="14.28515625" customWidth="1"/>
    <col min="23" max="23" width="16.140625" customWidth="1"/>
    <col min="24" max="24" width="22" customWidth="1"/>
    <col min="25" max="26" width="18.7109375" customWidth="1"/>
    <col min="27" max="27" width="16.7109375" customWidth="1"/>
    <col min="28" max="28" width="11.7109375" customWidth="1"/>
    <col min="29" max="29" width="14.5703125" customWidth="1"/>
    <col min="30" max="30" width="12.7109375" customWidth="1"/>
    <col min="31" max="31" width="11.28515625" customWidth="1"/>
    <col min="32" max="32" width="10.85546875" customWidth="1"/>
    <col min="33" max="33" width="11.85546875" customWidth="1"/>
    <col min="34" max="34" width="10.85546875" customWidth="1"/>
    <col min="35" max="35" width="9.140625" customWidth="1"/>
    <col min="36" max="36" width="12.85546875" bestFit="1" customWidth="1"/>
  </cols>
  <sheetData>
    <row r="1" spans="1:35" ht="23.25" hidden="1" x14ac:dyDescent="0.25">
      <c r="A1" s="41"/>
      <c r="B1" s="271" t="s">
        <v>183</v>
      </c>
      <c r="C1" s="272"/>
      <c r="D1" s="272"/>
      <c r="E1" s="272"/>
      <c r="F1" s="272"/>
      <c r="G1" s="272"/>
      <c r="H1" s="272"/>
      <c r="I1" s="272"/>
      <c r="J1" s="272"/>
      <c r="K1" s="272"/>
      <c r="L1" s="272"/>
      <c r="M1" s="272"/>
      <c r="N1" s="272"/>
      <c r="O1" s="272"/>
      <c r="P1" s="272"/>
      <c r="Q1" s="272"/>
      <c r="R1" s="272"/>
      <c r="S1" s="272"/>
      <c r="T1" s="272"/>
      <c r="U1" s="272"/>
      <c r="V1" s="272"/>
      <c r="W1" s="272"/>
      <c r="X1" s="272"/>
      <c r="Y1" s="272"/>
      <c r="Z1" s="273"/>
      <c r="AA1" s="273"/>
      <c r="AB1" s="274"/>
    </row>
    <row r="2" spans="1:35" ht="23.25" x14ac:dyDescent="0.25">
      <c r="A2" s="41"/>
      <c r="B2" s="243"/>
      <c r="C2" s="201"/>
      <c r="D2" s="201"/>
      <c r="E2" s="201"/>
      <c r="F2" s="201"/>
      <c r="G2" s="201"/>
      <c r="H2" s="304" t="s">
        <v>260</v>
      </c>
      <c r="I2" s="246" t="s">
        <v>261</v>
      </c>
      <c r="J2" s="201"/>
      <c r="K2" s="249" t="s">
        <v>257</v>
      </c>
      <c r="L2" s="249"/>
      <c r="M2" s="250" t="s">
        <v>258</v>
      </c>
      <c r="N2" s="250"/>
      <c r="O2" s="250"/>
      <c r="P2" s="250"/>
      <c r="Q2" s="250"/>
      <c r="R2" s="250"/>
      <c r="S2" s="201"/>
      <c r="T2" s="201"/>
      <c r="U2" s="201"/>
      <c r="V2" s="201"/>
      <c r="W2" s="200"/>
      <c r="X2" s="200"/>
      <c r="Y2" s="200"/>
      <c r="Z2" s="201"/>
      <c r="AA2" s="201"/>
      <c r="AB2" s="201"/>
    </row>
    <row r="3" spans="1:35" ht="31.5" x14ac:dyDescent="0.25">
      <c r="A3" s="275" t="s">
        <v>148</v>
      </c>
      <c r="B3" s="289" t="s">
        <v>0</v>
      </c>
      <c r="C3" s="291" t="s">
        <v>7</v>
      </c>
      <c r="D3" s="13" t="s">
        <v>18</v>
      </c>
      <c r="E3" s="13" t="s">
        <v>19</v>
      </c>
      <c r="F3" s="13" t="s">
        <v>20</v>
      </c>
      <c r="G3" s="13" t="s">
        <v>21</v>
      </c>
      <c r="H3" s="305" t="s">
        <v>259</v>
      </c>
      <c r="I3" s="247" t="s">
        <v>262</v>
      </c>
      <c r="J3" s="291" t="s">
        <v>255</v>
      </c>
      <c r="K3" s="244" t="s">
        <v>184</v>
      </c>
      <c r="L3" s="244" t="s">
        <v>256</v>
      </c>
      <c r="M3" s="218" t="s">
        <v>4</v>
      </c>
      <c r="N3" s="219" t="s">
        <v>4</v>
      </c>
      <c r="O3" s="219" t="s">
        <v>5</v>
      </c>
      <c r="P3" s="219" t="s">
        <v>5</v>
      </c>
      <c r="Q3" s="219" t="s">
        <v>6</v>
      </c>
      <c r="R3" s="220" t="s">
        <v>6</v>
      </c>
      <c r="S3" s="293" t="s">
        <v>1</v>
      </c>
      <c r="T3" s="284" t="s">
        <v>2</v>
      </c>
      <c r="U3" s="284" t="s">
        <v>3</v>
      </c>
      <c r="V3" s="286" t="s">
        <v>16</v>
      </c>
      <c r="W3" s="295" t="s">
        <v>23</v>
      </c>
      <c r="X3" s="288" t="s">
        <v>22</v>
      </c>
      <c r="Y3" s="296" t="s">
        <v>179</v>
      </c>
      <c r="Z3" s="194" t="s">
        <v>248</v>
      </c>
      <c r="AA3" s="62" t="s">
        <v>180</v>
      </c>
      <c r="AB3" s="180" t="s">
        <v>182</v>
      </c>
      <c r="AC3" s="186" t="s">
        <v>216</v>
      </c>
      <c r="AD3" s="186" t="s">
        <v>210</v>
      </c>
      <c r="AE3" s="186" t="s">
        <v>215</v>
      </c>
      <c r="AF3" s="186" t="s">
        <v>209</v>
      </c>
      <c r="AG3" s="186" t="s">
        <v>213</v>
      </c>
      <c r="AH3" s="186" t="s">
        <v>211</v>
      </c>
      <c r="AI3" s="188" t="s">
        <v>214</v>
      </c>
    </row>
    <row r="4" spans="1:35" ht="16.5" thickBot="1" x14ac:dyDescent="0.3">
      <c r="A4" s="275"/>
      <c r="B4" s="290"/>
      <c r="C4" s="292"/>
      <c r="D4" s="12"/>
      <c r="E4" s="12"/>
      <c r="F4" s="12"/>
      <c r="G4" s="12"/>
      <c r="H4" s="306"/>
      <c r="I4" s="248"/>
      <c r="J4" s="292"/>
      <c r="K4" s="245" t="s">
        <v>185</v>
      </c>
      <c r="L4" s="245"/>
      <c r="M4" s="221" t="s">
        <v>150</v>
      </c>
      <c r="N4" s="222" t="s">
        <v>151</v>
      </c>
      <c r="O4" s="222" t="s">
        <v>150</v>
      </c>
      <c r="P4" s="222" t="s">
        <v>151</v>
      </c>
      <c r="Q4" s="222" t="s">
        <v>150</v>
      </c>
      <c r="R4" s="222" t="s">
        <v>151</v>
      </c>
      <c r="S4" s="294"/>
      <c r="T4" s="285"/>
      <c r="U4" s="285"/>
      <c r="V4" s="287"/>
      <c r="W4" s="295"/>
      <c r="X4" s="288"/>
      <c r="Y4" s="297"/>
      <c r="Z4" s="195"/>
      <c r="AA4" s="63" t="s">
        <v>181</v>
      </c>
      <c r="AB4" s="181" t="s">
        <v>181</v>
      </c>
      <c r="AC4" s="181" t="s">
        <v>181</v>
      </c>
      <c r="AD4" s="181" t="s">
        <v>181</v>
      </c>
      <c r="AE4" s="186" t="s">
        <v>181</v>
      </c>
      <c r="AF4" s="186" t="s">
        <v>181</v>
      </c>
      <c r="AG4" s="186" t="s">
        <v>181</v>
      </c>
      <c r="AH4" s="186" t="s">
        <v>181</v>
      </c>
      <c r="AI4" s="188" t="s">
        <v>181</v>
      </c>
    </row>
    <row r="5" spans="1:35" ht="45" x14ac:dyDescent="0.25">
      <c r="A5" s="276">
        <v>1</v>
      </c>
      <c r="B5" s="45">
        <v>1</v>
      </c>
      <c r="C5" s="57" t="s">
        <v>73</v>
      </c>
      <c r="D5" s="14" t="s">
        <v>24</v>
      </c>
      <c r="E5" s="19" t="s">
        <v>154</v>
      </c>
      <c r="F5" s="5" t="s">
        <v>32</v>
      </c>
      <c r="G5" s="16" t="s">
        <v>137</v>
      </c>
      <c r="H5" s="16">
        <v>2450</v>
      </c>
      <c r="I5" s="16"/>
      <c r="J5" s="17"/>
      <c r="K5" s="72">
        <v>33.33</v>
      </c>
      <c r="L5" s="72">
        <v>23.27</v>
      </c>
      <c r="M5" s="77" t="s">
        <v>253</v>
      </c>
      <c r="N5" s="26">
        <v>35.1</v>
      </c>
      <c r="O5" s="26" t="s">
        <v>177</v>
      </c>
      <c r="P5" s="26">
        <v>25.7</v>
      </c>
      <c r="Q5" s="26" t="s">
        <v>254</v>
      </c>
      <c r="R5" s="26">
        <v>25.99</v>
      </c>
      <c r="S5" s="6">
        <f>MIN(K5:R5)</f>
        <v>23.27</v>
      </c>
      <c r="T5" s="6">
        <f>ROUNDDOWN(AVERAGE(K5:R5),2)</f>
        <v>28.67</v>
      </c>
      <c r="U5" s="6">
        <f>ROUNDDOWN(MEDIAN(K5:R5),2)</f>
        <v>25.99</v>
      </c>
      <c r="V5" s="7">
        <f>STDEV(N5:R5)/AVERAGE(K5:R5)</f>
        <v>0.1863917905076391</v>
      </c>
      <c r="W5" s="8">
        <f t="shared" ref="W5:W36" si="0">IF(V5&lt;=25%,T5,U5)</f>
        <v>28.67</v>
      </c>
      <c r="X5" s="61">
        <f t="shared" ref="X5:X36" si="1">IF(V5&lt;=25%,T5,U5)*J5</f>
        <v>0</v>
      </c>
      <c r="Y5" s="254" t="e">
        <f>SUM(X5:X14)</f>
        <v>#DIV/0!</v>
      </c>
      <c r="Z5" s="197">
        <f t="shared" ref="Z5:Z36" si="2">I5*W5</f>
        <v>0</v>
      </c>
      <c r="AA5" s="65" t="e">
        <f>#REF!*W5</f>
        <v>#REF!</v>
      </c>
      <c r="AB5" s="182">
        <v>0</v>
      </c>
      <c r="AC5" s="64" t="e">
        <f>#REF!*W5</f>
        <v>#REF!</v>
      </c>
      <c r="AD5" s="64" t="e">
        <f>#REF!*W5</f>
        <v>#REF!</v>
      </c>
      <c r="AE5" s="64" t="e">
        <f>#REF!*W5</f>
        <v>#REF!</v>
      </c>
      <c r="AF5" s="64" t="e">
        <f>#REF!*W5</f>
        <v>#REF!</v>
      </c>
      <c r="AG5" s="64" t="e">
        <f>#REF!*W5</f>
        <v>#REF!</v>
      </c>
      <c r="AH5" s="64" t="e">
        <f>#REF!*W5</f>
        <v>#REF!</v>
      </c>
      <c r="AI5" s="64" t="e">
        <f>#REF!*W5</f>
        <v>#REF!</v>
      </c>
    </row>
    <row r="6" spans="1:35" ht="45" x14ac:dyDescent="0.25">
      <c r="A6" s="277"/>
      <c r="B6" s="45">
        <v>2</v>
      </c>
      <c r="C6" s="57" t="s">
        <v>74</v>
      </c>
      <c r="D6" s="14" t="s">
        <v>24</v>
      </c>
      <c r="E6" s="19" t="s">
        <v>154</v>
      </c>
      <c r="F6" s="5" t="s">
        <v>32</v>
      </c>
      <c r="G6" s="16" t="s">
        <v>137</v>
      </c>
      <c r="H6" s="16">
        <v>2400</v>
      </c>
      <c r="I6" s="16"/>
      <c r="J6" s="17">
        <f t="shared" ref="J6:J37" si="3">SUM(I4:I4)</f>
        <v>0</v>
      </c>
      <c r="K6" s="72"/>
      <c r="L6" s="72"/>
      <c r="M6" s="77"/>
      <c r="N6" s="26"/>
      <c r="O6" s="26"/>
      <c r="P6" s="26"/>
      <c r="Q6" s="26"/>
      <c r="R6" s="26"/>
      <c r="S6" s="6">
        <f t="shared" ref="S6:S8" si="4">MIN(K6:R6)</f>
        <v>0</v>
      </c>
      <c r="T6" s="6" t="e">
        <f t="shared" ref="T6:T74" si="5">ROUNDDOWN(AVERAGE(K6:R6),2)</f>
        <v>#DIV/0!</v>
      </c>
      <c r="U6" s="6" t="e">
        <f t="shared" ref="U6:U74" si="6">ROUNDDOWN(MEDIAN(K6:R6),2)</f>
        <v>#NUM!</v>
      </c>
      <c r="V6" s="7" t="e">
        <f t="shared" ref="V6:V74" si="7">STDEV(N6:R6)/AVERAGE(K6:R6)</f>
        <v>#DIV/0!</v>
      </c>
      <c r="W6" s="8" t="e">
        <f t="shared" si="0"/>
        <v>#DIV/0!</v>
      </c>
      <c r="X6" s="61" t="e">
        <f t="shared" si="1"/>
        <v>#DIV/0!</v>
      </c>
      <c r="Y6" s="255"/>
      <c r="Z6" s="197" t="e">
        <f t="shared" si="2"/>
        <v>#DIV/0!</v>
      </c>
      <c r="AA6" s="65" t="e">
        <f>#REF!*W6</f>
        <v>#REF!</v>
      </c>
      <c r="AB6" s="182">
        <v>0</v>
      </c>
      <c r="AC6" s="64" t="e">
        <f>#REF!*W6</f>
        <v>#REF!</v>
      </c>
      <c r="AD6" s="64" t="e">
        <f>#REF!*W6</f>
        <v>#REF!</v>
      </c>
      <c r="AE6" s="64" t="e">
        <f>#REF!*W6</f>
        <v>#REF!</v>
      </c>
      <c r="AF6" s="64" t="e">
        <f>#REF!*W6</f>
        <v>#REF!</v>
      </c>
      <c r="AG6" s="64" t="e">
        <f>#REF!*W6</f>
        <v>#REF!</v>
      </c>
      <c r="AH6" s="64" t="e">
        <f>#REF!*W6</f>
        <v>#REF!</v>
      </c>
      <c r="AI6" s="64" t="e">
        <f>#REF!*W6</f>
        <v>#REF!</v>
      </c>
    </row>
    <row r="7" spans="1:35" ht="45" x14ac:dyDescent="0.25">
      <c r="A7" s="277"/>
      <c r="B7" s="45">
        <v>3</v>
      </c>
      <c r="C7" s="57" t="s">
        <v>75</v>
      </c>
      <c r="D7" s="14" t="s">
        <v>26</v>
      </c>
      <c r="E7" s="19" t="s">
        <v>154</v>
      </c>
      <c r="F7" s="5" t="s">
        <v>32</v>
      </c>
      <c r="G7" s="16" t="s">
        <v>137</v>
      </c>
      <c r="H7" s="16">
        <v>3200</v>
      </c>
      <c r="I7" s="16"/>
      <c r="J7" s="17">
        <f t="shared" si="3"/>
        <v>0</v>
      </c>
      <c r="K7" s="72"/>
      <c r="L7" s="72"/>
      <c r="M7" s="77"/>
      <c r="N7" s="26"/>
      <c r="O7" s="26"/>
      <c r="P7" s="26"/>
      <c r="Q7" s="26"/>
      <c r="R7" s="26"/>
      <c r="S7" s="6">
        <f t="shared" si="4"/>
        <v>0</v>
      </c>
      <c r="T7" s="6" t="e">
        <f t="shared" si="5"/>
        <v>#DIV/0!</v>
      </c>
      <c r="U7" s="6" t="e">
        <f t="shared" si="6"/>
        <v>#NUM!</v>
      </c>
      <c r="V7" s="7" t="e">
        <f t="shared" si="7"/>
        <v>#DIV/0!</v>
      </c>
      <c r="W7" s="8" t="e">
        <f t="shared" si="0"/>
        <v>#DIV/0!</v>
      </c>
      <c r="X7" s="61" t="e">
        <f t="shared" si="1"/>
        <v>#DIV/0!</v>
      </c>
      <c r="Y7" s="255"/>
      <c r="Z7" s="197" t="e">
        <f t="shared" si="2"/>
        <v>#DIV/0!</v>
      </c>
      <c r="AA7" s="65" t="e">
        <f>#REF!*W7</f>
        <v>#REF!</v>
      </c>
      <c r="AB7" s="182">
        <v>0</v>
      </c>
      <c r="AC7" s="64" t="e">
        <f>#REF!*W7</f>
        <v>#REF!</v>
      </c>
      <c r="AD7" s="64" t="e">
        <f>#REF!*W7</f>
        <v>#REF!</v>
      </c>
      <c r="AE7" s="64" t="e">
        <f>#REF!*W7</f>
        <v>#REF!</v>
      </c>
      <c r="AF7" s="64" t="e">
        <f>#REF!*W7</f>
        <v>#REF!</v>
      </c>
      <c r="AG7" s="64" t="e">
        <f>#REF!*W7</f>
        <v>#REF!</v>
      </c>
      <c r="AH7" s="64" t="e">
        <f>#REF!*W7</f>
        <v>#REF!</v>
      </c>
      <c r="AI7" s="64" t="e">
        <f>#REF!*W7</f>
        <v>#REF!</v>
      </c>
    </row>
    <row r="8" spans="1:35" ht="30" x14ac:dyDescent="0.25">
      <c r="A8" s="277"/>
      <c r="B8" s="45">
        <v>4</v>
      </c>
      <c r="C8" s="57" t="s">
        <v>76</v>
      </c>
      <c r="D8" s="14" t="s">
        <v>26</v>
      </c>
      <c r="E8" s="19" t="s">
        <v>154</v>
      </c>
      <c r="F8" s="5" t="s">
        <v>32</v>
      </c>
      <c r="G8" s="16" t="s">
        <v>137</v>
      </c>
      <c r="H8" s="16">
        <v>30</v>
      </c>
      <c r="I8" s="16"/>
      <c r="J8" s="17">
        <f t="shared" si="3"/>
        <v>0</v>
      </c>
      <c r="K8" s="72"/>
      <c r="L8" s="72"/>
      <c r="M8" s="77"/>
      <c r="N8" s="26"/>
      <c r="O8" s="26"/>
      <c r="P8" s="26"/>
      <c r="Q8" s="26"/>
      <c r="R8" s="26"/>
      <c r="S8" s="6">
        <f t="shared" si="4"/>
        <v>0</v>
      </c>
      <c r="T8" s="6" t="e">
        <f t="shared" si="5"/>
        <v>#DIV/0!</v>
      </c>
      <c r="U8" s="6" t="e">
        <f t="shared" si="6"/>
        <v>#NUM!</v>
      </c>
      <c r="V8" s="7" t="e">
        <f t="shared" si="7"/>
        <v>#DIV/0!</v>
      </c>
      <c r="W8" s="8" t="e">
        <f t="shared" si="0"/>
        <v>#DIV/0!</v>
      </c>
      <c r="X8" s="61" t="e">
        <f t="shared" si="1"/>
        <v>#DIV/0!</v>
      </c>
      <c r="Y8" s="255"/>
      <c r="Z8" s="197" t="e">
        <f t="shared" si="2"/>
        <v>#DIV/0!</v>
      </c>
      <c r="AA8" s="65" t="e">
        <f>#REF!*W8</f>
        <v>#REF!</v>
      </c>
      <c r="AB8" s="182">
        <v>0</v>
      </c>
      <c r="AC8" s="64" t="e">
        <f>#REF!*W8</f>
        <v>#REF!</v>
      </c>
      <c r="AD8" s="64" t="e">
        <f>#REF!*W8</f>
        <v>#REF!</v>
      </c>
      <c r="AE8" s="64" t="e">
        <f>#REF!*W8</f>
        <v>#REF!</v>
      </c>
      <c r="AF8" s="64" t="e">
        <f>#REF!*W8</f>
        <v>#REF!</v>
      </c>
      <c r="AG8" s="64" t="e">
        <f>#REF!*W8</f>
        <v>#REF!</v>
      </c>
      <c r="AH8" s="64" t="e">
        <f>#REF!*W8</f>
        <v>#REF!</v>
      </c>
      <c r="AI8" s="64" t="e">
        <f>#REF!*W8</f>
        <v>#REF!</v>
      </c>
    </row>
    <row r="9" spans="1:35" ht="45" x14ac:dyDescent="0.25">
      <c r="A9" s="277"/>
      <c r="B9" s="45">
        <v>5</v>
      </c>
      <c r="C9" s="47" t="s">
        <v>77</v>
      </c>
      <c r="D9" s="14" t="s">
        <v>26</v>
      </c>
      <c r="E9" s="19" t="s">
        <v>152</v>
      </c>
      <c r="F9" s="5" t="s">
        <v>32</v>
      </c>
      <c r="G9" s="16" t="s">
        <v>137</v>
      </c>
      <c r="H9" s="16">
        <v>1210</v>
      </c>
      <c r="I9" s="16"/>
      <c r="J9" s="17">
        <f t="shared" si="3"/>
        <v>0</v>
      </c>
      <c r="K9" s="72"/>
      <c r="L9" s="72"/>
      <c r="M9" s="77"/>
      <c r="N9" s="26"/>
      <c r="O9" s="26"/>
      <c r="P9" s="26"/>
      <c r="Q9" s="26"/>
      <c r="R9" s="26"/>
      <c r="S9" s="6">
        <f>MIN(K9:R9)</f>
        <v>0</v>
      </c>
      <c r="T9" s="6" t="e">
        <f t="shared" si="5"/>
        <v>#DIV/0!</v>
      </c>
      <c r="U9" s="6" t="e">
        <f t="shared" si="6"/>
        <v>#NUM!</v>
      </c>
      <c r="V9" s="7" t="e">
        <f t="shared" si="7"/>
        <v>#DIV/0!</v>
      </c>
      <c r="W9" s="8" t="e">
        <f t="shared" si="0"/>
        <v>#DIV/0!</v>
      </c>
      <c r="X9" s="61" t="e">
        <f t="shared" si="1"/>
        <v>#DIV/0!</v>
      </c>
      <c r="Y9" s="255"/>
      <c r="Z9" s="197" t="e">
        <f t="shared" si="2"/>
        <v>#DIV/0!</v>
      </c>
      <c r="AA9" s="65" t="e">
        <f>#REF!*W9</f>
        <v>#REF!</v>
      </c>
      <c r="AB9" s="182">
        <v>0</v>
      </c>
      <c r="AC9" s="64" t="e">
        <f>#REF!*W9</f>
        <v>#REF!</v>
      </c>
      <c r="AD9" s="64" t="e">
        <f>#REF!*W9</f>
        <v>#REF!</v>
      </c>
      <c r="AE9" s="64" t="e">
        <f>#REF!*W9</f>
        <v>#REF!</v>
      </c>
      <c r="AF9" s="64" t="e">
        <f>#REF!*W9</f>
        <v>#REF!</v>
      </c>
      <c r="AG9" s="64" t="e">
        <f>#REF!*W9</f>
        <v>#REF!</v>
      </c>
      <c r="AH9" s="64" t="e">
        <f>#REF!*W9</f>
        <v>#REF!</v>
      </c>
      <c r="AI9" s="64" t="e">
        <f>#REF!*W9</f>
        <v>#REF!</v>
      </c>
    </row>
    <row r="10" spans="1:35" ht="45" x14ac:dyDescent="0.25">
      <c r="A10" s="277"/>
      <c r="B10" s="45">
        <v>6</v>
      </c>
      <c r="C10" s="47" t="s">
        <v>78</v>
      </c>
      <c r="D10" s="14" t="s">
        <v>26</v>
      </c>
      <c r="E10" s="19" t="s">
        <v>25</v>
      </c>
      <c r="F10" s="5" t="s">
        <v>32</v>
      </c>
      <c r="G10" s="16" t="s">
        <v>137</v>
      </c>
      <c r="H10" s="16">
        <v>2</v>
      </c>
      <c r="I10" s="16"/>
      <c r="J10" s="17">
        <f t="shared" si="3"/>
        <v>0</v>
      </c>
      <c r="K10" s="72"/>
      <c r="L10" s="72"/>
      <c r="M10" s="77"/>
      <c r="N10" s="26"/>
      <c r="O10" s="26"/>
      <c r="P10" s="26"/>
      <c r="Q10" s="26"/>
      <c r="R10" s="26"/>
      <c r="S10" s="6">
        <f>MIN(K10:R10)</f>
        <v>0</v>
      </c>
      <c r="T10" s="6" t="e">
        <f t="shared" si="5"/>
        <v>#DIV/0!</v>
      </c>
      <c r="U10" s="6" t="e">
        <f t="shared" si="6"/>
        <v>#NUM!</v>
      </c>
      <c r="V10" s="7" t="e">
        <f t="shared" si="7"/>
        <v>#DIV/0!</v>
      </c>
      <c r="W10" s="15" t="e">
        <f t="shared" si="0"/>
        <v>#DIV/0!</v>
      </c>
      <c r="X10" s="61" t="e">
        <f t="shared" si="1"/>
        <v>#DIV/0!</v>
      </c>
      <c r="Y10" s="255"/>
      <c r="Z10" s="197" t="e">
        <f t="shared" si="2"/>
        <v>#DIV/0!</v>
      </c>
      <c r="AA10" s="65" t="e">
        <f>#REF!*W10</f>
        <v>#REF!</v>
      </c>
      <c r="AB10" s="182">
        <v>0</v>
      </c>
      <c r="AC10" s="64" t="e">
        <f>#REF!*W10</f>
        <v>#REF!</v>
      </c>
      <c r="AD10" s="64" t="e">
        <f>#REF!*W10</f>
        <v>#REF!</v>
      </c>
      <c r="AE10" s="64" t="e">
        <f>#REF!*W10</f>
        <v>#REF!</v>
      </c>
      <c r="AF10" s="64" t="e">
        <f>#REF!*W10</f>
        <v>#REF!</v>
      </c>
      <c r="AG10" s="64" t="e">
        <f>#REF!*W10</f>
        <v>#REF!</v>
      </c>
      <c r="AH10" s="64" t="e">
        <f>#REF!*W10</f>
        <v>#REF!</v>
      </c>
      <c r="AI10" s="64" t="e">
        <f>#REF!*W10</f>
        <v>#REF!</v>
      </c>
    </row>
    <row r="11" spans="1:35" ht="45" x14ac:dyDescent="0.25">
      <c r="A11" s="277"/>
      <c r="B11" s="45">
        <v>7</v>
      </c>
      <c r="C11" s="47" t="s">
        <v>79</v>
      </c>
      <c r="D11" s="14" t="s">
        <v>26</v>
      </c>
      <c r="E11" s="19" t="s">
        <v>25</v>
      </c>
      <c r="F11" s="5" t="s">
        <v>32</v>
      </c>
      <c r="G11" s="16" t="s">
        <v>137</v>
      </c>
      <c r="H11" s="16">
        <v>3</v>
      </c>
      <c r="I11" s="16"/>
      <c r="J11" s="17">
        <f t="shared" si="3"/>
        <v>0</v>
      </c>
      <c r="K11" s="72"/>
      <c r="L11" s="72"/>
      <c r="M11" s="77"/>
      <c r="N11" s="26"/>
      <c r="O11" s="26"/>
      <c r="P11" s="26"/>
      <c r="Q11" s="26"/>
      <c r="R11" s="26"/>
      <c r="S11" s="6">
        <f t="shared" ref="S11:S13" si="8">MIN(K11:R11)</f>
        <v>0</v>
      </c>
      <c r="T11" s="6" t="e">
        <f t="shared" si="5"/>
        <v>#DIV/0!</v>
      </c>
      <c r="U11" s="6" t="e">
        <f t="shared" si="6"/>
        <v>#NUM!</v>
      </c>
      <c r="V11" s="7" t="e">
        <f t="shared" si="7"/>
        <v>#DIV/0!</v>
      </c>
      <c r="W11" s="15" t="e">
        <f t="shared" si="0"/>
        <v>#DIV/0!</v>
      </c>
      <c r="X11" s="61" t="e">
        <f t="shared" si="1"/>
        <v>#DIV/0!</v>
      </c>
      <c r="Y11" s="255"/>
      <c r="Z11" s="197" t="e">
        <f t="shared" si="2"/>
        <v>#DIV/0!</v>
      </c>
      <c r="AA11" s="65" t="e">
        <f>#REF!*W11</f>
        <v>#REF!</v>
      </c>
      <c r="AB11" s="182">
        <v>0</v>
      </c>
      <c r="AC11" s="64" t="e">
        <f>#REF!*W11</f>
        <v>#REF!</v>
      </c>
      <c r="AD11" s="64" t="e">
        <f>#REF!*W11</f>
        <v>#REF!</v>
      </c>
      <c r="AE11" s="64" t="e">
        <f>#REF!*W11</f>
        <v>#REF!</v>
      </c>
      <c r="AF11" s="64" t="e">
        <f>#REF!*W11</f>
        <v>#REF!</v>
      </c>
      <c r="AG11" s="64" t="e">
        <f>#REF!*W11</f>
        <v>#REF!</v>
      </c>
      <c r="AH11" s="64" t="e">
        <f>#REF!*W11</f>
        <v>#REF!</v>
      </c>
      <c r="AI11" s="64" t="e">
        <f>#REF!*W11</f>
        <v>#REF!</v>
      </c>
    </row>
    <row r="12" spans="1:35" ht="45" x14ac:dyDescent="0.25">
      <c r="A12" s="277"/>
      <c r="B12" s="45">
        <v>8</v>
      </c>
      <c r="C12" s="47" t="s">
        <v>80</v>
      </c>
      <c r="D12" s="14" t="s">
        <v>26</v>
      </c>
      <c r="E12" s="19" t="s">
        <v>25</v>
      </c>
      <c r="F12" s="5" t="s">
        <v>32</v>
      </c>
      <c r="G12" s="16" t="s">
        <v>137</v>
      </c>
      <c r="H12" s="16">
        <v>3</v>
      </c>
      <c r="I12" s="16"/>
      <c r="J12" s="17">
        <f t="shared" si="3"/>
        <v>0</v>
      </c>
      <c r="K12" s="72"/>
      <c r="L12" s="72"/>
      <c r="M12" s="77"/>
      <c r="N12" s="26"/>
      <c r="O12" s="26"/>
      <c r="P12" s="26"/>
      <c r="Q12" s="26"/>
      <c r="R12" s="26"/>
      <c r="S12" s="6">
        <f t="shared" si="8"/>
        <v>0</v>
      </c>
      <c r="T12" s="6" t="e">
        <f t="shared" si="5"/>
        <v>#DIV/0!</v>
      </c>
      <c r="U12" s="6" t="e">
        <f t="shared" si="6"/>
        <v>#NUM!</v>
      </c>
      <c r="V12" s="7" t="e">
        <f t="shared" si="7"/>
        <v>#DIV/0!</v>
      </c>
      <c r="W12" s="15" t="e">
        <f t="shared" si="0"/>
        <v>#DIV/0!</v>
      </c>
      <c r="X12" s="61" t="e">
        <f t="shared" si="1"/>
        <v>#DIV/0!</v>
      </c>
      <c r="Y12" s="255"/>
      <c r="Z12" s="197" t="e">
        <f t="shared" si="2"/>
        <v>#DIV/0!</v>
      </c>
      <c r="AA12" s="65" t="e">
        <f>#REF!*W12</f>
        <v>#REF!</v>
      </c>
      <c r="AB12" s="182">
        <v>0</v>
      </c>
      <c r="AC12" s="64" t="e">
        <f>#REF!*W12</f>
        <v>#REF!</v>
      </c>
      <c r="AD12" s="64" t="e">
        <f>#REF!*W12</f>
        <v>#REF!</v>
      </c>
      <c r="AE12" s="64" t="e">
        <f>#REF!*W12</f>
        <v>#REF!</v>
      </c>
      <c r="AF12" s="64" t="e">
        <f>#REF!*W12</f>
        <v>#REF!</v>
      </c>
      <c r="AG12" s="64" t="e">
        <f>#REF!*W12</f>
        <v>#REF!</v>
      </c>
      <c r="AH12" s="64" t="e">
        <f>#REF!*W12</f>
        <v>#REF!</v>
      </c>
      <c r="AI12" s="64" t="e">
        <f>#REF!*W12</f>
        <v>#REF!</v>
      </c>
    </row>
    <row r="13" spans="1:35" ht="45" x14ac:dyDescent="0.25">
      <c r="A13" s="277"/>
      <c r="B13" s="45">
        <v>9</v>
      </c>
      <c r="C13" s="47" t="s">
        <v>81</v>
      </c>
      <c r="D13" s="14" t="s">
        <v>26</v>
      </c>
      <c r="E13" s="19" t="s">
        <v>153</v>
      </c>
      <c r="F13" s="5" t="s">
        <v>32</v>
      </c>
      <c r="G13" s="16" t="s">
        <v>137</v>
      </c>
      <c r="H13" s="16">
        <v>1203</v>
      </c>
      <c r="I13" s="16"/>
      <c r="J13" s="17">
        <f t="shared" si="3"/>
        <v>0</v>
      </c>
      <c r="K13" s="72"/>
      <c r="L13" s="72"/>
      <c r="M13" s="77"/>
      <c r="N13" s="26"/>
      <c r="O13" s="26"/>
      <c r="P13" s="26"/>
      <c r="Q13" s="26"/>
      <c r="R13" s="26"/>
      <c r="S13" s="6">
        <f t="shared" si="8"/>
        <v>0</v>
      </c>
      <c r="T13" s="6" t="e">
        <f t="shared" si="5"/>
        <v>#DIV/0!</v>
      </c>
      <c r="U13" s="6" t="e">
        <f t="shared" si="6"/>
        <v>#NUM!</v>
      </c>
      <c r="V13" s="7" t="e">
        <f t="shared" si="7"/>
        <v>#DIV/0!</v>
      </c>
      <c r="W13" s="8" t="e">
        <f t="shared" si="0"/>
        <v>#DIV/0!</v>
      </c>
      <c r="X13" s="61" t="e">
        <f t="shared" si="1"/>
        <v>#DIV/0!</v>
      </c>
      <c r="Y13" s="255"/>
      <c r="Z13" s="197" t="e">
        <f t="shared" si="2"/>
        <v>#DIV/0!</v>
      </c>
      <c r="AA13" s="65" t="e">
        <f>#REF!*W13</f>
        <v>#REF!</v>
      </c>
      <c r="AB13" s="182">
        <v>0</v>
      </c>
      <c r="AC13" s="64" t="e">
        <f>#REF!*W13</f>
        <v>#REF!</v>
      </c>
      <c r="AD13" s="64" t="e">
        <f>#REF!*W13</f>
        <v>#REF!</v>
      </c>
      <c r="AE13" s="64" t="e">
        <f>#REF!*W13</f>
        <v>#REF!</v>
      </c>
      <c r="AF13" s="64" t="e">
        <f>#REF!*W13</f>
        <v>#REF!</v>
      </c>
      <c r="AG13" s="64" t="e">
        <f>#REF!*W13</f>
        <v>#REF!</v>
      </c>
      <c r="AH13" s="64" t="e">
        <f>#REF!*W13</f>
        <v>#REF!</v>
      </c>
      <c r="AI13" s="64" t="e">
        <f>#REF!*W13</f>
        <v>#REF!</v>
      </c>
    </row>
    <row r="14" spans="1:35" ht="30.75" thickBot="1" x14ac:dyDescent="0.3">
      <c r="A14" s="277"/>
      <c r="B14" s="45">
        <v>10</v>
      </c>
      <c r="C14" s="47" t="s">
        <v>187</v>
      </c>
      <c r="D14" s="14" t="s">
        <v>26</v>
      </c>
      <c r="E14" s="19" t="s">
        <v>27</v>
      </c>
      <c r="F14" s="5" t="s">
        <v>32</v>
      </c>
      <c r="G14" s="16" t="s">
        <v>137</v>
      </c>
      <c r="H14" s="16">
        <v>3</v>
      </c>
      <c r="I14" s="16"/>
      <c r="J14" s="17">
        <f t="shared" si="3"/>
        <v>0</v>
      </c>
      <c r="K14" s="72"/>
      <c r="L14" s="72"/>
      <c r="M14" s="77"/>
      <c r="N14" s="26"/>
      <c r="O14" s="26"/>
      <c r="P14" s="26"/>
      <c r="Q14" s="26"/>
      <c r="R14" s="26"/>
      <c r="S14" s="6">
        <f>MIN(K14:R14)</f>
        <v>0</v>
      </c>
      <c r="T14" s="6" t="e">
        <f t="shared" si="5"/>
        <v>#DIV/0!</v>
      </c>
      <c r="U14" s="6" t="e">
        <f t="shared" si="6"/>
        <v>#NUM!</v>
      </c>
      <c r="V14" s="7" t="e">
        <f t="shared" si="7"/>
        <v>#DIV/0!</v>
      </c>
      <c r="W14" s="15" t="e">
        <f t="shared" si="0"/>
        <v>#DIV/0!</v>
      </c>
      <c r="X14" s="61" t="e">
        <f t="shared" si="1"/>
        <v>#DIV/0!</v>
      </c>
      <c r="Y14" s="255"/>
      <c r="Z14" s="197" t="e">
        <f t="shared" si="2"/>
        <v>#DIV/0!</v>
      </c>
      <c r="AA14" s="65" t="e">
        <f>#REF!*W14</f>
        <v>#REF!</v>
      </c>
      <c r="AB14" s="182">
        <v>0</v>
      </c>
      <c r="AC14" s="64" t="e">
        <f>#REF!*W14</f>
        <v>#REF!</v>
      </c>
      <c r="AD14" s="64" t="e">
        <f>#REF!*W14</f>
        <v>#REF!</v>
      </c>
      <c r="AE14" s="64" t="e">
        <f>#REF!*W14</f>
        <v>#REF!</v>
      </c>
      <c r="AF14" s="64" t="e">
        <f>#REF!*W14</f>
        <v>#REF!</v>
      </c>
      <c r="AG14" s="64" t="e">
        <f>#REF!*W14</f>
        <v>#REF!</v>
      </c>
      <c r="AH14" s="64" t="e">
        <f>#REF!*W14</f>
        <v>#REF!</v>
      </c>
      <c r="AI14" s="64" t="e">
        <f>#REF!*W14</f>
        <v>#REF!</v>
      </c>
    </row>
    <row r="15" spans="1:35" ht="45" x14ac:dyDescent="0.25">
      <c r="A15" s="278">
        <v>2</v>
      </c>
      <c r="B15" s="81">
        <v>11</v>
      </c>
      <c r="C15" s="82" t="s">
        <v>188</v>
      </c>
      <c r="D15" s="83" t="s">
        <v>26</v>
      </c>
      <c r="E15" s="84" t="s">
        <v>28</v>
      </c>
      <c r="F15" s="85" t="s">
        <v>32</v>
      </c>
      <c r="G15" s="86" t="s">
        <v>137</v>
      </c>
      <c r="H15" s="86">
        <v>104</v>
      </c>
      <c r="I15" s="86"/>
      <c r="J15" s="17">
        <f t="shared" si="3"/>
        <v>0</v>
      </c>
      <c r="K15" s="88"/>
      <c r="L15" s="88"/>
      <c r="M15" s="89"/>
      <c r="N15" s="90"/>
      <c r="O15" s="90"/>
      <c r="P15" s="90"/>
      <c r="Q15" s="90"/>
      <c r="R15" s="90"/>
      <c r="S15" s="91">
        <f>MIN(K15:R15)</f>
        <v>0</v>
      </c>
      <c r="T15" s="91" t="e">
        <f t="shared" si="5"/>
        <v>#DIV/0!</v>
      </c>
      <c r="U15" s="91" t="e">
        <f t="shared" si="6"/>
        <v>#NUM!</v>
      </c>
      <c r="V15" s="92" t="e">
        <f t="shared" si="7"/>
        <v>#DIV/0!</v>
      </c>
      <c r="W15" s="93" t="e">
        <f t="shared" si="0"/>
        <v>#DIV/0!</v>
      </c>
      <c r="X15" s="94" t="e">
        <f t="shared" si="1"/>
        <v>#DIV/0!</v>
      </c>
      <c r="Y15" s="251" t="e">
        <f>SUM(X15:X20)</f>
        <v>#DIV/0!</v>
      </c>
      <c r="Z15" s="197" t="e">
        <f t="shared" si="2"/>
        <v>#DIV/0!</v>
      </c>
      <c r="AA15" s="189" t="e">
        <f>#REF!*W15</f>
        <v>#REF!</v>
      </c>
      <c r="AB15" s="190">
        <v>0</v>
      </c>
      <c r="AC15" s="191" t="e">
        <f>#REF!*W15</f>
        <v>#REF!</v>
      </c>
      <c r="AD15" s="191" t="e">
        <f>#REF!*W15</f>
        <v>#REF!</v>
      </c>
      <c r="AE15" s="191" t="e">
        <f>#REF!*W15</f>
        <v>#REF!</v>
      </c>
      <c r="AF15" s="191" t="e">
        <f>#REF!*W15</f>
        <v>#REF!</v>
      </c>
      <c r="AG15" s="191" t="e">
        <f>#REF!*W15</f>
        <v>#REF!</v>
      </c>
      <c r="AH15" s="191" t="e">
        <f>#REF!*W15</f>
        <v>#REF!</v>
      </c>
      <c r="AI15" s="191" t="e">
        <f>#REF!*W15</f>
        <v>#REF!</v>
      </c>
    </row>
    <row r="16" spans="1:35" ht="30" x14ac:dyDescent="0.25">
      <c r="A16" s="279"/>
      <c r="B16" s="81">
        <v>12</v>
      </c>
      <c r="C16" s="82" t="s">
        <v>189</v>
      </c>
      <c r="D16" s="83" t="s">
        <v>26</v>
      </c>
      <c r="E16" s="84" t="s">
        <v>28</v>
      </c>
      <c r="F16" s="85" t="s">
        <v>32</v>
      </c>
      <c r="G16" s="86" t="s">
        <v>137</v>
      </c>
      <c r="H16" s="86">
        <v>3</v>
      </c>
      <c r="I16" s="86"/>
      <c r="J16" s="17">
        <f t="shared" si="3"/>
        <v>0</v>
      </c>
      <c r="K16" s="88"/>
      <c r="L16" s="88"/>
      <c r="M16" s="89"/>
      <c r="N16" s="90"/>
      <c r="O16" s="90"/>
      <c r="P16" s="90"/>
      <c r="Q16" s="90"/>
      <c r="R16" s="90"/>
      <c r="S16" s="91">
        <f t="shared" ref="S16:S18" si="9">MIN(K16:R16)</f>
        <v>0</v>
      </c>
      <c r="T16" s="91" t="e">
        <f t="shared" si="5"/>
        <v>#DIV/0!</v>
      </c>
      <c r="U16" s="91" t="e">
        <f t="shared" si="6"/>
        <v>#NUM!</v>
      </c>
      <c r="V16" s="92" t="e">
        <f t="shared" si="7"/>
        <v>#DIV/0!</v>
      </c>
      <c r="W16" s="95" t="e">
        <f t="shared" si="0"/>
        <v>#DIV/0!</v>
      </c>
      <c r="X16" s="94" t="e">
        <f t="shared" si="1"/>
        <v>#DIV/0!</v>
      </c>
      <c r="Y16" s="252"/>
      <c r="Z16" s="197" t="e">
        <f t="shared" si="2"/>
        <v>#DIV/0!</v>
      </c>
      <c r="AA16" s="189" t="e">
        <f>#REF!*W16</f>
        <v>#REF!</v>
      </c>
      <c r="AB16" s="190">
        <v>0</v>
      </c>
      <c r="AC16" s="191" t="e">
        <f>#REF!*W16</f>
        <v>#REF!</v>
      </c>
      <c r="AD16" s="191" t="e">
        <f>#REF!*W16</f>
        <v>#REF!</v>
      </c>
      <c r="AE16" s="191" t="e">
        <f>#REF!*W16</f>
        <v>#REF!</v>
      </c>
      <c r="AF16" s="191" t="e">
        <f>#REF!*W16</f>
        <v>#REF!</v>
      </c>
      <c r="AG16" s="191" t="e">
        <f>#REF!*W16</f>
        <v>#REF!</v>
      </c>
      <c r="AH16" s="191" t="e">
        <f>#REF!*W16</f>
        <v>#REF!</v>
      </c>
      <c r="AI16" s="191" t="e">
        <f>#REF!*W16</f>
        <v>#REF!</v>
      </c>
    </row>
    <row r="17" spans="1:35" ht="30" x14ac:dyDescent="0.25">
      <c r="A17" s="279"/>
      <c r="B17" s="81">
        <v>13</v>
      </c>
      <c r="C17" s="82" t="s">
        <v>190</v>
      </c>
      <c r="D17" s="83" t="s">
        <v>26</v>
      </c>
      <c r="E17" s="84" t="s">
        <v>28</v>
      </c>
      <c r="F17" s="85" t="s">
        <v>32</v>
      </c>
      <c r="G17" s="86" t="s">
        <v>137</v>
      </c>
      <c r="H17" s="86">
        <v>4</v>
      </c>
      <c r="I17" s="86"/>
      <c r="J17" s="17">
        <f t="shared" si="3"/>
        <v>0</v>
      </c>
      <c r="K17" s="88"/>
      <c r="L17" s="88"/>
      <c r="M17" s="89"/>
      <c r="N17" s="90"/>
      <c r="O17" s="90"/>
      <c r="P17" s="90"/>
      <c r="Q17" s="90"/>
      <c r="R17" s="90"/>
      <c r="S17" s="91">
        <f t="shared" si="9"/>
        <v>0</v>
      </c>
      <c r="T17" s="91" t="e">
        <f t="shared" si="5"/>
        <v>#DIV/0!</v>
      </c>
      <c r="U17" s="91" t="e">
        <f t="shared" si="6"/>
        <v>#NUM!</v>
      </c>
      <c r="V17" s="92" t="e">
        <f t="shared" si="7"/>
        <v>#DIV/0!</v>
      </c>
      <c r="W17" s="95" t="e">
        <f t="shared" si="0"/>
        <v>#DIV/0!</v>
      </c>
      <c r="X17" s="94" t="e">
        <f t="shared" si="1"/>
        <v>#DIV/0!</v>
      </c>
      <c r="Y17" s="252"/>
      <c r="Z17" s="197" t="e">
        <f t="shared" si="2"/>
        <v>#DIV/0!</v>
      </c>
      <c r="AA17" s="189" t="e">
        <f>#REF!*W17</f>
        <v>#REF!</v>
      </c>
      <c r="AB17" s="190">
        <v>0</v>
      </c>
      <c r="AC17" s="191" t="e">
        <f>#REF!*W17</f>
        <v>#REF!</v>
      </c>
      <c r="AD17" s="191" t="e">
        <f>#REF!*W17</f>
        <v>#REF!</v>
      </c>
      <c r="AE17" s="191" t="e">
        <f>#REF!*W17</f>
        <v>#REF!</v>
      </c>
      <c r="AF17" s="191" t="e">
        <f>#REF!*W17</f>
        <v>#REF!</v>
      </c>
      <c r="AG17" s="191" t="e">
        <f>#REF!*W17</f>
        <v>#REF!</v>
      </c>
      <c r="AH17" s="191" t="e">
        <f>#REF!*W17</f>
        <v>#REF!</v>
      </c>
      <c r="AI17" s="191" t="e">
        <f>#REF!*W17</f>
        <v>#REF!</v>
      </c>
    </row>
    <row r="18" spans="1:35" ht="30" x14ac:dyDescent="0.25">
      <c r="A18" s="279"/>
      <c r="B18" s="81">
        <v>14</v>
      </c>
      <c r="C18" s="82" t="s">
        <v>191</v>
      </c>
      <c r="D18" s="83" t="s">
        <v>26</v>
      </c>
      <c r="E18" s="84" t="s">
        <v>28</v>
      </c>
      <c r="F18" s="85" t="s">
        <v>32</v>
      </c>
      <c r="G18" s="86" t="s">
        <v>137</v>
      </c>
      <c r="H18" s="86">
        <v>2</v>
      </c>
      <c r="I18" s="86"/>
      <c r="J18" s="17">
        <f t="shared" si="3"/>
        <v>0</v>
      </c>
      <c r="K18" s="88"/>
      <c r="L18" s="88"/>
      <c r="M18" s="89"/>
      <c r="N18" s="90"/>
      <c r="O18" s="96"/>
      <c r="P18" s="90"/>
      <c r="Q18" s="90"/>
      <c r="R18" s="90"/>
      <c r="S18" s="91">
        <f t="shared" si="9"/>
        <v>0</v>
      </c>
      <c r="T18" s="91" t="e">
        <f t="shared" si="5"/>
        <v>#DIV/0!</v>
      </c>
      <c r="U18" s="91" t="e">
        <f t="shared" si="6"/>
        <v>#NUM!</v>
      </c>
      <c r="V18" s="92" t="e">
        <f t="shared" si="7"/>
        <v>#DIV/0!</v>
      </c>
      <c r="W18" s="95" t="e">
        <f t="shared" si="0"/>
        <v>#DIV/0!</v>
      </c>
      <c r="X18" s="94" t="e">
        <f t="shared" si="1"/>
        <v>#DIV/0!</v>
      </c>
      <c r="Y18" s="252"/>
      <c r="Z18" s="197" t="e">
        <f t="shared" si="2"/>
        <v>#DIV/0!</v>
      </c>
      <c r="AA18" s="189" t="e">
        <f>#REF!*W18</f>
        <v>#REF!</v>
      </c>
      <c r="AB18" s="190">
        <v>0</v>
      </c>
      <c r="AC18" s="191" t="e">
        <f>#REF!*W18</f>
        <v>#REF!</v>
      </c>
      <c r="AD18" s="191" t="e">
        <f>#REF!*W18</f>
        <v>#REF!</v>
      </c>
      <c r="AE18" s="191" t="e">
        <f>#REF!*W18</f>
        <v>#REF!</v>
      </c>
      <c r="AF18" s="191" t="e">
        <f>#REF!*W18</f>
        <v>#REF!</v>
      </c>
      <c r="AG18" s="191" t="e">
        <f>#REF!*W18</f>
        <v>#REF!</v>
      </c>
      <c r="AH18" s="191" t="e">
        <f>#REF!*W18</f>
        <v>#REF!</v>
      </c>
      <c r="AI18" s="191" t="e">
        <f>#REF!*W18</f>
        <v>#REF!</v>
      </c>
    </row>
    <row r="19" spans="1:35" ht="30" x14ac:dyDescent="0.25">
      <c r="A19" s="279"/>
      <c r="B19" s="81">
        <v>15</v>
      </c>
      <c r="C19" s="82" t="s">
        <v>192</v>
      </c>
      <c r="D19" s="83" t="s">
        <v>26</v>
      </c>
      <c r="E19" s="84" t="s">
        <v>28</v>
      </c>
      <c r="F19" s="85" t="s">
        <v>32</v>
      </c>
      <c r="G19" s="86" t="s">
        <v>137</v>
      </c>
      <c r="H19" s="86">
        <v>2</v>
      </c>
      <c r="I19" s="86"/>
      <c r="J19" s="17">
        <f t="shared" si="3"/>
        <v>0</v>
      </c>
      <c r="K19" s="88"/>
      <c r="L19" s="88"/>
      <c r="M19" s="89"/>
      <c r="N19" s="90"/>
      <c r="O19" s="90"/>
      <c r="P19" s="90"/>
      <c r="Q19" s="90"/>
      <c r="R19" s="90"/>
      <c r="S19" s="91">
        <f>MIN(K19:R19)</f>
        <v>0</v>
      </c>
      <c r="T19" s="91" t="e">
        <f t="shared" si="5"/>
        <v>#DIV/0!</v>
      </c>
      <c r="U19" s="91" t="e">
        <f t="shared" si="6"/>
        <v>#NUM!</v>
      </c>
      <c r="V19" s="92" t="e">
        <f t="shared" si="7"/>
        <v>#DIV/0!</v>
      </c>
      <c r="W19" s="95" t="e">
        <f t="shared" si="0"/>
        <v>#DIV/0!</v>
      </c>
      <c r="X19" s="94" t="e">
        <f t="shared" si="1"/>
        <v>#DIV/0!</v>
      </c>
      <c r="Y19" s="252"/>
      <c r="Z19" s="197" t="e">
        <f t="shared" si="2"/>
        <v>#DIV/0!</v>
      </c>
      <c r="AA19" s="189" t="e">
        <f>#REF!*W19</f>
        <v>#REF!</v>
      </c>
      <c r="AB19" s="190">
        <v>0</v>
      </c>
      <c r="AC19" s="191" t="e">
        <f>#REF!*W19</f>
        <v>#REF!</v>
      </c>
      <c r="AD19" s="191" t="e">
        <f>#REF!*W19</f>
        <v>#REF!</v>
      </c>
      <c r="AE19" s="191" t="e">
        <f>#REF!*W19</f>
        <v>#REF!</v>
      </c>
      <c r="AF19" s="191" t="e">
        <f>#REF!*W19</f>
        <v>#REF!</v>
      </c>
      <c r="AG19" s="191" t="e">
        <f>#REF!*W19</f>
        <v>#REF!</v>
      </c>
      <c r="AH19" s="191" t="e">
        <f>#REF!*W19</f>
        <v>#REF!</v>
      </c>
      <c r="AI19" s="191" t="e">
        <f>#REF!*W19</f>
        <v>#REF!</v>
      </c>
    </row>
    <row r="20" spans="1:35" ht="30.75" thickBot="1" x14ac:dyDescent="0.3">
      <c r="A20" s="280"/>
      <c r="B20" s="81">
        <v>16</v>
      </c>
      <c r="C20" s="82" t="s">
        <v>193</v>
      </c>
      <c r="D20" s="83" t="s">
        <v>26</v>
      </c>
      <c r="E20" s="84" t="s">
        <v>28</v>
      </c>
      <c r="F20" s="85" t="s">
        <v>32</v>
      </c>
      <c r="G20" s="86" t="s">
        <v>137</v>
      </c>
      <c r="H20" s="86">
        <v>3</v>
      </c>
      <c r="I20" s="86"/>
      <c r="J20" s="17">
        <f t="shared" si="3"/>
        <v>0</v>
      </c>
      <c r="K20" s="88"/>
      <c r="L20" s="88"/>
      <c r="M20" s="89"/>
      <c r="N20" s="90"/>
      <c r="O20" s="90"/>
      <c r="P20" s="90"/>
      <c r="Q20" s="90"/>
      <c r="R20" s="90"/>
      <c r="S20" s="91">
        <f>MIN(K20:R20)</f>
        <v>0</v>
      </c>
      <c r="T20" s="91" t="e">
        <f t="shared" si="5"/>
        <v>#DIV/0!</v>
      </c>
      <c r="U20" s="91" t="e">
        <f t="shared" si="6"/>
        <v>#NUM!</v>
      </c>
      <c r="V20" s="92" t="e">
        <f t="shared" si="7"/>
        <v>#DIV/0!</v>
      </c>
      <c r="W20" s="95" t="e">
        <f t="shared" si="0"/>
        <v>#DIV/0!</v>
      </c>
      <c r="X20" s="94" t="e">
        <f t="shared" si="1"/>
        <v>#DIV/0!</v>
      </c>
      <c r="Y20" s="253"/>
      <c r="Z20" s="197" t="e">
        <f t="shared" si="2"/>
        <v>#DIV/0!</v>
      </c>
      <c r="AA20" s="189" t="e">
        <f>#REF!*W20</f>
        <v>#REF!</v>
      </c>
      <c r="AB20" s="190">
        <v>0</v>
      </c>
      <c r="AC20" s="191" t="e">
        <f>#REF!*W20</f>
        <v>#REF!</v>
      </c>
      <c r="AD20" s="191" t="e">
        <f>#REF!*W20</f>
        <v>#REF!</v>
      </c>
      <c r="AE20" s="191" t="e">
        <f>#REF!*W20</f>
        <v>#REF!</v>
      </c>
      <c r="AF20" s="191" t="e">
        <f>#REF!*W20</f>
        <v>#REF!</v>
      </c>
      <c r="AG20" s="191" t="e">
        <f>#REF!*W20</f>
        <v>#REF!</v>
      </c>
      <c r="AH20" s="191" t="e">
        <f>#REF!*W20</f>
        <v>#REF!</v>
      </c>
      <c r="AI20" s="191" t="e">
        <f>#REF!*W20</f>
        <v>#REF!</v>
      </c>
    </row>
    <row r="21" spans="1:35" ht="30" x14ac:dyDescent="0.25">
      <c r="A21" s="276">
        <v>3</v>
      </c>
      <c r="B21" s="45">
        <v>17</v>
      </c>
      <c r="C21" s="47" t="s">
        <v>194</v>
      </c>
      <c r="D21" s="14" t="s">
        <v>24</v>
      </c>
      <c r="E21" s="19" t="s">
        <v>96</v>
      </c>
      <c r="F21" s="5" t="s">
        <v>32</v>
      </c>
      <c r="G21" s="16" t="s">
        <v>137</v>
      </c>
      <c r="H21" s="16">
        <v>4</v>
      </c>
      <c r="I21" s="16"/>
      <c r="J21" s="17">
        <f t="shared" si="3"/>
        <v>0</v>
      </c>
      <c r="K21" s="72"/>
      <c r="L21" s="215"/>
      <c r="M21" s="73"/>
      <c r="N21" s="26"/>
      <c r="O21" s="26"/>
      <c r="P21" s="26"/>
      <c r="Q21" s="26"/>
      <c r="R21" s="26"/>
      <c r="S21" s="6">
        <f t="shared" ref="S21" si="10">MIN(K21:R21)</f>
        <v>0</v>
      </c>
      <c r="T21" s="6" t="e">
        <f t="shared" si="5"/>
        <v>#DIV/0!</v>
      </c>
      <c r="U21" s="6" t="e">
        <f t="shared" si="6"/>
        <v>#NUM!</v>
      </c>
      <c r="V21" s="7" t="e">
        <f t="shared" si="7"/>
        <v>#DIV/0!</v>
      </c>
      <c r="W21" s="15" t="e">
        <f t="shared" si="0"/>
        <v>#DIV/0!</v>
      </c>
      <c r="X21" s="61" t="e">
        <f t="shared" si="1"/>
        <v>#DIV/0!</v>
      </c>
      <c r="Y21" s="254" t="e">
        <f>SUM(X21:X34)</f>
        <v>#DIV/0!</v>
      </c>
      <c r="Z21" s="197" t="e">
        <f t="shared" si="2"/>
        <v>#DIV/0!</v>
      </c>
      <c r="AA21" s="65" t="e">
        <f>#REF!*W21</f>
        <v>#REF!</v>
      </c>
      <c r="AB21" s="182">
        <v>0</v>
      </c>
      <c r="AC21" s="64" t="e">
        <f>#REF!*W21</f>
        <v>#REF!</v>
      </c>
      <c r="AD21" s="64" t="e">
        <f>#REF!*W21</f>
        <v>#REF!</v>
      </c>
      <c r="AE21" s="64" t="e">
        <f>#REF!*W21</f>
        <v>#REF!</v>
      </c>
      <c r="AF21" s="64" t="e">
        <f>#REF!*W21</f>
        <v>#REF!</v>
      </c>
      <c r="AG21" s="64" t="e">
        <f>#REF!*W21</f>
        <v>#REF!</v>
      </c>
      <c r="AH21" s="64" t="e">
        <f>#REF!*W21</f>
        <v>#REF!</v>
      </c>
      <c r="AI21" s="64" t="e">
        <f>#REF!*W21</f>
        <v>#REF!</v>
      </c>
    </row>
    <row r="22" spans="1:35" ht="30" x14ac:dyDescent="0.25">
      <c r="A22" s="277"/>
      <c r="B22" s="45">
        <v>18</v>
      </c>
      <c r="C22" s="47" t="s">
        <v>195</v>
      </c>
      <c r="D22" s="14" t="s">
        <v>24</v>
      </c>
      <c r="E22" s="19" t="s">
        <v>96</v>
      </c>
      <c r="F22" s="5" t="s">
        <v>32</v>
      </c>
      <c r="G22" s="16" t="s">
        <v>137</v>
      </c>
      <c r="H22" s="16">
        <v>6</v>
      </c>
      <c r="I22" s="16"/>
      <c r="J22" s="17">
        <f t="shared" si="3"/>
        <v>0</v>
      </c>
      <c r="K22" s="72"/>
      <c r="L22" s="215"/>
      <c r="M22" s="73"/>
      <c r="N22" s="26"/>
      <c r="O22" s="26"/>
      <c r="P22" s="26"/>
      <c r="Q22" s="26"/>
      <c r="R22" s="26"/>
      <c r="S22" s="6">
        <f>MIN(K22:R22)</f>
        <v>0</v>
      </c>
      <c r="T22" s="6" t="e">
        <f t="shared" si="5"/>
        <v>#DIV/0!</v>
      </c>
      <c r="U22" s="6" t="e">
        <f t="shared" si="6"/>
        <v>#NUM!</v>
      </c>
      <c r="V22" s="7" t="e">
        <f t="shared" si="7"/>
        <v>#DIV/0!</v>
      </c>
      <c r="W22" s="15" t="e">
        <f t="shared" si="0"/>
        <v>#DIV/0!</v>
      </c>
      <c r="X22" s="61" t="e">
        <f t="shared" si="1"/>
        <v>#DIV/0!</v>
      </c>
      <c r="Y22" s="255"/>
      <c r="Z22" s="197" t="e">
        <f t="shared" si="2"/>
        <v>#DIV/0!</v>
      </c>
      <c r="AA22" s="65" t="e">
        <f>#REF!*W22</f>
        <v>#REF!</v>
      </c>
      <c r="AB22" s="182">
        <v>0</v>
      </c>
      <c r="AC22" s="64" t="e">
        <f>#REF!*W22</f>
        <v>#REF!</v>
      </c>
      <c r="AD22" s="64" t="e">
        <f>#REF!*W22</f>
        <v>#REF!</v>
      </c>
      <c r="AE22" s="64" t="e">
        <f>#REF!*W22</f>
        <v>#REF!</v>
      </c>
      <c r="AF22" s="64" t="e">
        <f>#REF!*W22</f>
        <v>#REF!</v>
      </c>
      <c r="AG22" s="64" t="e">
        <f>#REF!*W22</f>
        <v>#REF!</v>
      </c>
      <c r="AH22" s="64" t="e">
        <f>#REF!*W22</f>
        <v>#REF!</v>
      </c>
      <c r="AI22" s="64" t="e">
        <f>#REF!*W22</f>
        <v>#REF!</v>
      </c>
    </row>
    <row r="23" spans="1:35" ht="30" x14ac:dyDescent="0.25">
      <c r="A23" s="277"/>
      <c r="B23" s="45">
        <v>19</v>
      </c>
      <c r="C23" s="47" t="s">
        <v>196</v>
      </c>
      <c r="D23" s="14" t="s">
        <v>24</v>
      </c>
      <c r="E23" s="19" t="s">
        <v>97</v>
      </c>
      <c r="F23" s="5" t="s">
        <v>32</v>
      </c>
      <c r="G23" s="16" t="s">
        <v>137</v>
      </c>
      <c r="H23" s="16">
        <v>3</v>
      </c>
      <c r="I23" s="16"/>
      <c r="J23" s="17">
        <f t="shared" si="3"/>
        <v>0</v>
      </c>
      <c r="K23" s="72"/>
      <c r="L23" s="215"/>
      <c r="M23" s="73"/>
      <c r="N23" s="26"/>
      <c r="O23" s="26"/>
      <c r="P23" s="26"/>
      <c r="Q23" s="26"/>
      <c r="R23" s="26"/>
      <c r="S23" s="6">
        <f t="shared" ref="S23:S25" si="11">MIN(K23:R23)</f>
        <v>0</v>
      </c>
      <c r="T23" s="6" t="e">
        <f t="shared" si="5"/>
        <v>#DIV/0!</v>
      </c>
      <c r="U23" s="6" t="e">
        <f t="shared" si="6"/>
        <v>#NUM!</v>
      </c>
      <c r="V23" s="7" t="e">
        <f t="shared" si="7"/>
        <v>#DIV/0!</v>
      </c>
      <c r="W23" s="15" t="e">
        <f t="shared" si="0"/>
        <v>#DIV/0!</v>
      </c>
      <c r="X23" s="61" t="e">
        <f t="shared" si="1"/>
        <v>#DIV/0!</v>
      </c>
      <c r="Y23" s="255"/>
      <c r="Z23" s="197" t="e">
        <f t="shared" si="2"/>
        <v>#DIV/0!</v>
      </c>
      <c r="AA23" s="65" t="e">
        <f>#REF!*W23</f>
        <v>#REF!</v>
      </c>
      <c r="AB23" s="182">
        <v>0</v>
      </c>
      <c r="AC23" s="64" t="e">
        <f>#REF!*W23</f>
        <v>#REF!</v>
      </c>
      <c r="AD23" s="64" t="e">
        <f>#REF!*W23</f>
        <v>#REF!</v>
      </c>
      <c r="AE23" s="64" t="e">
        <f>#REF!*W23</f>
        <v>#REF!</v>
      </c>
      <c r="AF23" s="64" t="e">
        <f>#REF!*W23</f>
        <v>#REF!</v>
      </c>
      <c r="AG23" s="64" t="e">
        <f>#REF!*W23</f>
        <v>#REF!</v>
      </c>
      <c r="AH23" s="64" t="e">
        <f>#REF!*W23</f>
        <v>#REF!</v>
      </c>
      <c r="AI23" s="64" t="e">
        <f>#REF!*W23</f>
        <v>#REF!</v>
      </c>
    </row>
    <row r="24" spans="1:35" ht="30" x14ac:dyDescent="0.25">
      <c r="A24" s="277"/>
      <c r="B24" s="45">
        <v>20</v>
      </c>
      <c r="C24" s="47" t="s">
        <v>197</v>
      </c>
      <c r="D24" s="14" t="s">
        <v>24</v>
      </c>
      <c r="E24" s="19" t="s">
        <v>28</v>
      </c>
      <c r="F24" s="5" t="s">
        <v>32</v>
      </c>
      <c r="G24" s="16" t="s">
        <v>137</v>
      </c>
      <c r="H24" s="16">
        <v>2</v>
      </c>
      <c r="I24" s="16"/>
      <c r="J24" s="17">
        <f t="shared" si="3"/>
        <v>0</v>
      </c>
      <c r="K24" s="72"/>
      <c r="L24" s="215"/>
      <c r="M24" s="73"/>
      <c r="N24" s="26"/>
      <c r="O24" s="26"/>
      <c r="P24" s="26"/>
      <c r="Q24" s="26"/>
      <c r="R24" s="26"/>
      <c r="S24" s="6">
        <f t="shared" si="11"/>
        <v>0</v>
      </c>
      <c r="T24" s="6" t="e">
        <f t="shared" si="5"/>
        <v>#DIV/0!</v>
      </c>
      <c r="U24" s="6" t="e">
        <f t="shared" si="6"/>
        <v>#NUM!</v>
      </c>
      <c r="V24" s="7" t="e">
        <f t="shared" si="7"/>
        <v>#DIV/0!</v>
      </c>
      <c r="W24" s="15" t="e">
        <f t="shared" si="0"/>
        <v>#DIV/0!</v>
      </c>
      <c r="X24" s="61" t="e">
        <f t="shared" si="1"/>
        <v>#DIV/0!</v>
      </c>
      <c r="Y24" s="255"/>
      <c r="Z24" s="197" t="e">
        <f t="shared" si="2"/>
        <v>#DIV/0!</v>
      </c>
      <c r="AA24" s="65" t="e">
        <f>#REF!*W24</f>
        <v>#REF!</v>
      </c>
      <c r="AB24" s="182">
        <v>0</v>
      </c>
      <c r="AC24" s="64" t="e">
        <f>#REF!*W24</f>
        <v>#REF!</v>
      </c>
      <c r="AD24" s="64" t="e">
        <f>#REF!*W24</f>
        <v>#REF!</v>
      </c>
      <c r="AE24" s="64" t="e">
        <f>#REF!*W24</f>
        <v>#REF!</v>
      </c>
      <c r="AF24" s="64" t="e">
        <f>#REF!*W24</f>
        <v>#REF!</v>
      </c>
      <c r="AG24" s="64" t="e">
        <f>#REF!*W24</f>
        <v>#REF!</v>
      </c>
      <c r="AH24" s="64" t="e">
        <f>#REF!*W24</f>
        <v>#REF!</v>
      </c>
      <c r="AI24" s="64" t="e">
        <f>#REF!*W24</f>
        <v>#REF!</v>
      </c>
    </row>
    <row r="25" spans="1:35" ht="43.5" customHeight="1" x14ac:dyDescent="0.25">
      <c r="A25" s="277"/>
      <c r="B25" s="45">
        <v>21</v>
      </c>
      <c r="C25" s="47" t="s">
        <v>198</v>
      </c>
      <c r="D25" s="14" t="s">
        <v>24</v>
      </c>
      <c r="E25" s="19" t="s">
        <v>28</v>
      </c>
      <c r="F25" s="5" t="s">
        <v>32</v>
      </c>
      <c r="G25" s="16" t="s">
        <v>137</v>
      </c>
      <c r="H25" s="16">
        <v>3</v>
      </c>
      <c r="I25" s="16"/>
      <c r="J25" s="17">
        <f t="shared" si="3"/>
        <v>0</v>
      </c>
      <c r="K25" s="72"/>
      <c r="L25" s="215"/>
      <c r="M25" s="73"/>
      <c r="N25" s="26"/>
      <c r="O25" s="26"/>
      <c r="P25" s="26"/>
      <c r="Q25" s="26"/>
      <c r="R25" s="26"/>
      <c r="S25" s="6">
        <f t="shared" si="11"/>
        <v>0</v>
      </c>
      <c r="T25" s="6" t="e">
        <f t="shared" si="5"/>
        <v>#DIV/0!</v>
      </c>
      <c r="U25" s="6" t="e">
        <f t="shared" si="6"/>
        <v>#NUM!</v>
      </c>
      <c r="V25" s="7" t="e">
        <f t="shared" si="7"/>
        <v>#DIV/0!</v>
      </c>
      <c r="W25" s="15" t="e">
        <f t="shared" si="0"/>
        <v>#DIV/0!</v>
      </c>
      <c r="X25" s="61" t="e">
        <f t="shared" si="1"/>
        <v>#DIV/0!</v>
      </c>
      <c r="Y25" s="255"/>
      <c r="Z25" s="197" t="e">
        <f t="shared" si="2"/>
        <v>#DIV/0!</v>
      </c>
      <c r="AA25" s="65" t="e">
        <f>#REF!*W25</f>
        <v>#REF!</v>
      </c>
      <c r="AB25" s="182">
        <v>0</v>
      </c>
      <c r="AC25" s="64" t="e">
        <f>#REF!*W25</f>
        <v>#REF!</v>
      </c>
      <c r="AD25" s="64" t="e">
        <f>#REF!*W25</f>
        <v>#REF!</v>
      </c>
      <c r="AE25" s="64" t="e">
        <f>#REF!*W25</f>
        <v>#REF!</v>
      </c>
      <c r="AF25" s="64" t="e">
        <f>#REF!*W25</f>
        <v>#REF!</v>
      </c>
      <c r="AG25" s="64" t="e">
        <f>#REF!*W25</f>
        <v>#REF!</v>
      </c>
      <c r="AH25" s="64" t="e">
        <f>#REF!*W25</f>
        <v>#REF!</v>
      </c>
      <c r="AI25" s="64" t="e">
        <f>#REF!*W25</f>
        <v>#REF!</v>
      </c>
    </row>
    <row r="26" spans="1:35" ht="30" x14ac:dyDescent="0.25">
      <c r="A26" s="277"/>
      <c r="B26" s="45">
        <v>22</v>
      </c>
      <c r="C26" s="47" t="s">
        <v>199</v>
      </c>
      <c r="D26" s="14" t="s">
        <v>24</v>
      </c>
      <c r="E26" s="19" t="s">
        <v>28</v>
      </c>
      <c r="F26" s="5" t="s">
        <v>32</v>
      </c>
      <c r="G26" s="16" t="s">
        <v>137</v>
      </c>
      <c r="H26" s="16">
        <v>3</v>
      </c>
      <c r="I26" s="16"/>
      <c r="J26" s="17">
        <f t="shared" si="3"/>
        <v>0</v>
      </c>
      <c r="K26" s="72"/>
      <c r="L26" s="215"/>
      <c r="M26" s="73"/>
      <c r="N26" s="26"/>
      <c r="O26" s="26"/>
      <c r="P26" s="26"/>
      <c r="Q26" s="26"/>
      <c r="R26" s="26"/>
      <c r="S26" s="6">
        <f>MIN(K26:R26)</f>
        <v>0</v>
      </c>
      <c r="T26" s="6" t="e">
        <f t="shared" si="5"/>
        <v>#DIV/0!</v>
      </c>
      <c r="U26" s="6" t="e">
        <f t="shared" si="6"/>
        <v>#NUM!</v>
      </c>
      <c r="V26" s="7" t="e">
        <f t="shared" si="7"/>
        <v>#DIV/0!</v>
      </c>
      <c r="W26" s="15" t="e">
        <f t="shared" si="0"/>
        <v>#DIV/0!</v>
      </c>
      <c r="X26" s="61" t="e">
        <f t="shared" si="1"/>
        <v>#DIV/0!</v>
      </c>
      <c r="Y26" s="255"/>
      <c r="Z26" s="197" t="e">
        <f t="shared" si="2"/>
        <v>#DIV/0!</v>
      </c>
      <c r="AA26" s="65" t="e">
        <f>#REF!*W26</f>
        <v>#REF!</v>
      </c>
      <c r="AB26" s="182">
        <v>0</v>
      </c>
      <c r="AC26" s="64" t="e">
        <f>#REF!*W26</f>
        <v>#REF!</v>
      </c>
      <c r="AD26" s="64" t="e">
        <f>#REF!*W26</f>
        <v>#REF!</v>
      </c>
      <c r="AE26" s="64" t="e">
        <f>#REF!*W26</f>
        <v>#REF!</v>
      </c>
      <c r="AF26" s="64" t="e">
        <f>#REF!*W26</f>
        <v>#REF!</v>
      </c>
      <c r="AG26" s="64" t="e">
        <f>#REF!*W26</f>
        <v>#REF!</v>
      </c>
      <c r="AH26" s="64" t="e">
        <f>#REF!*W26</f>
        <v>#REF!</v>
      </c>
      <c r="AI26" s="64" t="e">
        <f>#REF!*W26</f>
        <v>#REF!</v>
      </c>
    </row>
    <row r="27" spans="1:35" ht="27.75" customHeight="1" x14ac:dyDescent="0.25">
      <c r="A27" s="277"/>
      <c r="B27" s="45">
        <v>23</v>
      </c>
      <c r="C27" s="58" t="s">
        <v>200</v>
      </c>
      <c r="D27" s="14" t="s">
        <v>24</v>
      </c>
      <c r="E27" s="19" t="s">
        <v>28</v>
      </c>
      <c r="F27" s="5" t="s">
        <v>32</v>
      </c>
      <c r="G27" s="16" t="s">
        <v>137</v>
      </c>
      <c r="H27" s="16">
        <v>4</v>
      </c>
      <c r="I27" s="16"/>
      <c r="J27" s="17">
        <f t="shared" si="3"/>
        <v>0</v>
      </c>
      <c r="K27" s="72"/>
      <c r="L27" s="215"/>
      <c r="M27" s="73"/>
      <c r="N27" s="26"/>
      <c r="O27" s="26"/>
      <c r="P27" s="26"/>
      <c r="Q27" s="26"/>
      <c r="R27" s="26"/>
      <c r="S27" s="6">
        <f>MIN(K27:R27)</f>
        <v>0</v>
      </c>
      <c r="T27" s="6" t="e">
        <f t="shared" si="5"/>
        <v>#DIV/0!</v>
      </c>
      <c r="U27" s="6" t="e">
        <f t="shared" si="6"/>
        <v>#NUM!</v>
      </c>
      <c r="V27" s="7" t="e">
        <f t="shared" si="7"/>
        <v>#DIV/0!</v>
      </c>
      <c r="W27" s="15" t="e">
        <f t="shared" si="0"/>
        <v>#DIV/0!</v>
      </c>
      <c r="X27" s="61" t="e">
        <f t="shared" si="1"/>
        <v>#DIV/0!</v>
      </c>
      <c r="Y27" s="255"/>
      <c r="Z27" s="197" t="e">
        <f t="shared" si="2"/>
        <v>#DIV/0!</v>
      </c>
      <c r="AA27" s="65" t="e">
        <f>#REF!*W27</f>
        <v>#REF!</v>
      </c>
      <c r="AB27" s="182">
        <v>0</v>
      </c>
      <c r="AC27" s="64" t="e">
        <f>#REF!*W27</f>
        <v>#REF!</v>
      </c>
      <c r="AD27" s="64" t="e">
        <f>#REF!*W27</f>
        <v>#REF!</v>
      </c>
      <c r="AE27" s="64" t="e">
        <f>#REF!*W27</f>
        <v>#REF!</v>
      </c>
      <c r="AF27" s="64" t="e">
        <f>#REF!*W27</f>
        <v>#REF!</v>
      </c>
      <c r="AG27" s="64" t="e">
        <f>#REF!*W27</f>
        <v>#REF!</v>
      </c>
      <c r="AH27" s="64" t="e">
        <f>#REF!*W27</f>
        <v>#REF!</v>
      </c>
      <c r="AI27" s="64" t="e">
        <f>#REF!*W27</f>
        <v>#REF!</v>
      </c>
    </row>
    <row r="28" spans="1:35" ht="30" x14ac:dyDescent="0.25">
      <c r="A28" s="277"/>
      <c r="B28" s="45">
        <v>24</v>
      </c>
      <c r="C28" s="58" t="s">
        <v>201</v>
      </c>
      <c r="D28" s="14" t="s">
        <v>24</v>
      </c>
      <c r="E28" s="19" t="s">
        <v>28</v>
      </c>
      <c r="F28" s="5" t="s">
        <v>32</v>
      </c>
      <c r="G28" s="16" t="s">
        <v>137</v>
      </c>
      <c r="H28" s="16">
        <v>4</v>
      </c>
      <c r="I28" s="16"/>
      <c r="J28" s="17">
        <f t="shared" si="3"/>
        <v>0</v>
      </c>
      <c r="K28" s="72"/>
      <c r="L28" s="215"/>
      <c r="M28" s="73"/>
      <c r="N28" s="26"/>
      <c r="O28" s="26"/>
      <c r="P28" s="26"/>
      <c r="Q28" s="26"/>
      <c r="R28" s="26"/>
      <c r="S28" s="6">
        <f t="shared" ref="S28:S30" si="12">MIN(K28:R28)</f>
        <v>0</v>
      </c>
      <c r="T28" s="6" t="e">
        <f t="shared" si="5"/>
        <v>#DIV/0!</v>
      </c>
      <c r="U28" s="6" t="e">
        <f t="shared" si="6"/>
        <v>#NUM!</v>
      </c>
      <c r="V28" s="7" t="e">
        <f t="shared" si="7"/>
        <v>#DIV/0!</v>
      </c>
      <c r="W28" s="15" t="e">
        <f t="shared" si="0"/>
        <v>#DIV/0!</v>
      </c>
      <c r="X28" s="61" t="e">
        <f t="shared" si="1"/>
        <v>#DIV/0!</v>
      </c>
      <c r="Y28" s="255"/>
      <c r="Z28" s="197" t="e">
        <f t="shared" si="2"/>
        <v>#DIV/0!</v>
      </c>
      <c r="AA28" s="65" t="e">
        <f>#REF!*W28</f>
        <v>#REF!</v>
      </c>
      <c r="AB28" s="182">
        <v>0</v>
      </c>
      <c r="AC28" s="64" t="e">
        <f>#REF!*W28</f>
        <v>#REF!</v>
      </c>
      <c r="AD28" s="64" t="e">
        <f>#REF!*W28</f>
        <v>#REF!</v>
      </c>
      <c r="AE28" s="64" t="e">
        <f>#REF!*W28</f>
        <v>#REF!</v>
      </c>
      <c r="AF28" s="64" t="e">
        <f>#REF!*W28</f>
        <v>#REF!</v>
      </c>
      <c r="AG28" s="64" t="e">
        <f>#REF!*W28</f>
        <v>#REF!</v>
      </c>
      <c r="AH28" s="64" t="e">
        <f>#REF!*W28</f>
        <v>#REF!</v>
      </c>
      <c r="AI28" s="64" t="e">
        <f>#REF!*W28</f>
        <v>#REF!</v>
      </c>
    </row>
    <row r="29" spans="1:35" ht="30" x14ac:dyDescent="0.25">
      <c r="A29" s="277"/>
      <c r="B29" s="45">
        <v>25</v>
      </c>
      <c r="C29" s="58" t="s">
        <v>202</v>
      </c>
      <c r="D29" s="14" t="s">
        <v>24</v>
      </c>
      <c r="E29" s="19" t="s">
        <v>28</v>
      </c>
      <c r="F29" s="5" t="s">
        <v>32</v>
      </c>
      <c r="G29" s="16" t="s">
        <v>137</v>
      </c>
      <c r="H29" s="16">
        <v>2</v>
      </c>
      <c r="I29" s="16"/>
      <c r="J29" s="17">
        <f t="shared" si="3"/>
        <v>0</v>
      </c>
      <c r="K29" s="72"/>
      <c r="L29" s="215"/>
      <c r="M29" s="73"/>
      <c r="N29" s="26"/>
      <c r="O29" s="26"/>
      <c r="P29" s="26"/>
      <c r="Q29" s="26"/>
      <c r="R29" s="26"/>
      <c r="S29" s="6">
        <f t="shared" si="12"/>
        <v>0</v>
      </c>
      <c r="T29" s="6" t="e">
        <f t="shared" si="5"/>
        <v>#DIV/0!</v>
      </c>
      <c r="U29" s="6" t="e">
        <f t="shared" si="6"/>
        <v>#NUM!</v>
      </c>
      <c r="V29" s="7" t="e">
        <f t="shared" si="7"/>
        <v>#DIV/0!</v>
      </c>
      <c r="W29" s="15" t="e">
        <f t="shared" si="0"/>
        <v>#DIV/0!</v>
      </c>
      <c r="X29" s="61" t="e">
        <f t="shared" si="1"/>
        <v>#DIV/0!</v>
      </c>
      <c r="Y29" s="255"/>
      <c r="Z29" s="197" t="e">
        <f t="shared" si="2"/>
        <v>#DIV/0!</v>
      </c>
      <c r="AA29" s="65" t="e">
        <f>#REF!*W29</f>
        <v>#REF!</v>
      </c>
      <c r="AB29" s="182">
        <v>0</v>
      </c>
      <c r="AC29" s="64" t="e">
        <f>#REF!*W29</f>
        <v>#REF!</v>
      </c>
      <c r="AD29" s="64" t="e">
        <f>#REF!*W29</f>
        <v>#REF!</v>
      </c>
      <c r="AE29" s="64" t="e">
        <f>#REF!*W29</f>
        <v>#REF!</v>
      </c>
      <c r="AF29" s="64" t="e">
        <f>#REF!*W29</f>
        <v>#REF!</v>
      </c>
      <c r="AG29" s="64" t="e">
        <f>#REF!*W29</f>
        <v>#REF!</v>
      </c>
      <c r="AH29" s="64" t="e">
        <f>#REF!*W29</f>
        <v>#REF!</v>
      </c>
      <c r="AI29" s="64" t="e">
        <f>#REF!*W29</f>
        <v>#REF!</v>
      </c>
    </row>
    <row r="30" spans="1:35" ht="30" x14ac:dyDescent="0.25">
      <c r="A30" s="277"/>
      <c r="B30" s="45">
        <v>26</v>
      </c>
      <c r="C30" s="48" t="s">
        <v>203</v>
      </c>
      <c r="D30" s="14" t="s">
        <v>24</v>
      </c>
      <c r="E30" s="19" t="s">
        <v>28</v>
      </c>
      <c r="F30" s="5" t="s">
        <v>32</v>
      </c>
      <c r="G30" s="16" t="s">
        <v>137</v>
      </c>
      <c r="H30" s="16">
        <v>2</v>
      </c>
      <c r="I30" s="16"/>
      <c r="J30" s="17">
        <f t="shared" si="3"/>
        <v>0</v>
      </c>
      <c r="K30" s="72"/>
      <c r="L30" s="215"/>
      <c r="M30" s="73"/>
      <c r="N30" s="26"/>
      <c r="O30" s="26"/>
      <c r="P30" s="26"/>
      <c r="Q30" s="26"/>
      <c r="R30" s="26"/>
      <c r="S30" s="6">
        <f t="shared" si="12"/>
        <v>0</v>
      </c>
      <c r="T30" s="6" t="e">
        <f t="shared" si="5"/>
        <v>#DIV/0!</v>
      </c>
      <c r="U30" s="6" t="e">
        <f t="shared" si="6"/>
        <v>#NUM!</v>
      </c>
      <c r="V30" s="7" t="e">
        <f t="shared" si="7"/>
        <v>#DIV/0!</v>
      </c>
      <c r="W30" s="15" t="e">
        <f t="shared" si="0"/>
        <v>#DIV/0!</v>
      </c>
      <c r="X30" s="61" t="e">
        <f t="shared" si="1"/>
        <v>#DIV/0!</v>
      </c>
      <c r="Y30" s="255"/>
      <c r="Z30" s="197" t="e">
        <f t="shared" si="2"/>
        <v>#DIV/0!</v>
      </c>
      <c r="AA30" s="65" t="e">
        <f>#REF!*W30</f>
        <v>#REF!</v>
      </c>
      <c r="AB30" s="182">
        <v>0</v>
      </c>
      <c r="AC30" s="64" t="e">
        <f>#REF!*W30</f>
        <v>#REF!</v>
      </c>
      <c r="AD30" s="64" t="e">
        <f>#REF!*W30</f>
        <v>#REF!</v>
      </c>
      <c r="AE30" s="64" t="e">
        <f>#REF!*W30</f>
        <v>#REF!</v>
      </c>
      <c r="AF30" s="64" t="e">
        <f>#REF!*W30</f>
        <v>#REF!</v>
      </c>
      <c r="AG30" s="64" t="e">
        <f>#REF!*W30</f>
        <v>#REF!</v>
      </c>
      <c r="AH30" s="64" t="e">
        <f>#REF!*W30</f>
        <v>#REF!</v>
      </c>
      <c r="AI30" s="64" t="e">
        <f>#REF!*W30</f>
        <v>#REF!</v>
      </c>
    </row>
    <row r="31" spans="1:35" ht="30" x14ac:dyDescent="0.25">
      <c r="A31" s="277"/>
      <c r="B31" s="45">
        <v>27</v>
      </c>
      <c r="C31" s="48" t="s">
        <v>204</v>
      </c>
      <c r="D31" s="14" t="s">
        <v>24</v>
      </c>
      <c r="E31" s="19" t="s">
        <v>28</v>
      </c>
      <c r="F31" s="5" t="s">
        <v>32</v>
      </c>
      <c r="G31" s="16" t="s">
        <v>137</v>
      </c>
      <c r="H31" s="16">
        <v>2</v>
      </c>
      <c r="I31" s="16"/>
      <c r="J31" s="17">
        <f t="shared" si="3"/>
        <v>0</v>
      </c>
      <c r="K31" s="72"/>
      <c r="L31" s="215"/>
      <c r="M31" s="73"/>
      <c r="N31" s="26"/>
      <c r="O31" s="26"/>
      <c r="P31" s="26"/>
      <c r="Q31" s="26"/>
      <c r="R31" s="26"/>
      <c r="S31" s="6">
        <f>MIN(K31:R31)</f>
        <v>0</v>
      </c>
      <c r="T31" s="6" t="e">
        <f t="shared" si="5"/>
        <v>#DIV/0!</v>
      </c>
      <c r="U31" s="6" t="e">
        <f t="shared" si="6"/>
        <v>#NUM!</v>
      </c>
      <c r="V31" s="7" t="e">
        <f t="shared" si="7"/>
        <v>#DIV/0!</v>
      </c>
      <c r="W31" s="15" t="e">
        <f t="shared" si="0"/>
        <v>#DIV/0!</v>
      </c>
      <c r="X31" s="61" t="e">
        <f t="shared" si="1"/>
        <v>#DIV/0!</v>
      </c>
      <c r="Y31" s="255"/>
      <c r="Z31" s="197" t="e">
        <f t="shared" si="2"/>
        <v>#DIV/0!</v>
      </c>
      <c r="AA31" s="65" t="e">
        <f>#REF!*W31</f>
        <v>#REF!</v>
      </c>
      <c r="AB31" s="182">
        <v>0</v>
      </c>
      <c r="AC31" s="64" t="e">
        <f>#REF!*W31</f>
        <v>#REF!</v>
      </c>
      <c r="AD31" s="64" t="e">
        <f>#REF!*W31</f>
        <v>#REF!</v>
      </c>
      <c r="AE31" s="64" t="e">
        <f>#REF!*W31</f>
        <v>#REF!</v>
      </c>
      <c r="AF31" s="64" t="e">
        <f>#REF!*W31</f>
        <v>#REF!</v>
      </c>
      <c r="AG31" s="64" t="e">
        <f>#REF!*W31</f>
        <v>#REF!</v>
      </c>
      <c r="AH31" s="64" t="e">
        <f>#REF!*W31</f>
        <v>#REF!</v>
      </c>
      <c r="AI31" s="64" t="e">
        <f>#REF!*W31</f>
        <v>#REF!</v>
      </c>
    </row>
    <row r="32" spans="1:35" ht="30" x14ac:dyDescent="0.25">
      <c r="A32" s="277"/>
      <c r="B32" s="45">
        <v>28</v>
      </c>
      <c r="C32" s="59" t="s">
        <v>205</v>
      </c>
      <c r="D32" s="14" t="s">
        <v>24</v>
      </c>
      <c r="E32" s="19" t="s">
        <v>28</v>
      </c>
      <c r="F32" s="5" t="s">
        <v>32</v>
      </c>
      <c r="G32" s="16" t="s">
        <v>137</v>
      </c>
      <c r="H32" s="16">
        <v>2</v>
      </c>
      <c r="I32" s="16"/>
      <c r="J32" s="17">
        <f t="shared" si="3"/>
        <v>0</v>
      </c>
      <c r="K32" s="72"/>
      <c r="L32" s="215"/>
      <c r="M32" s="73"/>
      <c r="N32" s="26"/>
      <c r="O32" s="26"/>
      <c r="P32" s="26"/>
      <c r="Q32" s="26"/>
      <c r="R32" s="26"/>
      <c r="S32" s="6">
        <f>MIN(K32:R32)</f>
        <v>0</v>
      </c>
      <c r="T32" s="6" t="e">
        <f t="shared" si="5"/>
        <v>#DIV/0!</v>
      </c>
      <c r="U32" s="6" t="e">
        <f t="shared" si="6"/>
        <v>#NUM!</v>
      </c>
      <c r="V32" s="7" t="e">
        <f t="shared" si="7"/>
        <v>#DIV/0!</v>
      </c>
      <c r="W32" s="15" t="e">
        <f t="shared" si="0"/>
        <v>#DIV/0!</v>
      </c>
      <c r="X32" s="61" t="e">
        <f t="shared" si="1"/>
        <v>#DIV/0!</v>
      </c>
      <c r="Y32" s="255"/>
      <c r="Z32" s="197" t="e">
        <f t="shared" si="2"/>
        <v>#DIV/0!</v>
      </c>
      <c r="AA32" s="65" t="e">
        <f>#REF!*W32</f>
        <v>#REF!</v>
      </c>
      <c r="AB32" s="182">
        <v>0</v>
      </c>
      <c r="AC32" s="64" t="e">
        <f>#REF!*W32</f>
        <v>#REF!</v>
      </c>
      <c r="AD32" s="64" t="e">
        <f>#REF!*W32</f>
        <v>#REF!</v>
      </c>
      <c r="AE32" s="64" t="e">
        <f>#REF!*W32</f>
        <v>#REF!</v>
      </c>
      <c r="AF32" s="64" t="e">
        <f>#REF!*W32</f>
        <v>#REF!</v>
      </c>
      <c r="AG32" s="64" t="e">
        <f>#REF!*W32</f>
        <v>#REF!</v>
      </c>
      <c r="AH32" s="64" t="e">
        <f>#REF!*W32</f>
        <v>#REF!</v>
      </c>
      <c r="AI32" s="64" t="e">
        <f>#REF!*W32</f>
        <v>#REF!</v>
      </c>
    </row>
    <row r="33" spans="1:35" ht="30" x14ac:dyDescent="0.25">
      <c r="A33" s="277"/>
      <c r="B33" s="45">
        <v>29</v>
      </c>
      <c r="C33" s="58" t="s">
        <v>206</v>
      </c>
      <c r="D33" s="14" t="s">
        <v>24</v>
      </c>
      <c r="E33" s="19" t="s">
        <v>98</v>
      </c>
      <c r="F33" s="5" t="s">
        <v>32</v>
      </c>
      <c r="G33" s="16" t="s">
        <v>137</v>
      </c>
      <c r="H33" s="16">
        <v>28</v>
      </c>
      <c r="I33" s="16"/>
      <c r="J33" s="17">
        <f t="shared" si="3"/>
        <v>0</v>
      </c>
      <c r="K33" s="72"/>
      <c r="L33" s="215"/>
      <c r="M33" s="73"/>
      <c r="N33" s="26"/>
      <c r="O33" s="26"/>
      <c r="P33" s="26"/>
      <c r="Q33" s="26"/>
      <c r="R33" s="26"/>
      <c r="S33" s="6">
        <f t="shared" ref="S33:S34" si="13">MIN(K33:R33)</f>
        <v>0</v>
      </c>
      <c r="T33" s="6" t="e">
        <f t="shared" si="5"/>
        <v>#DIV/0!</v>
      </c>
      <c r="U33" s="6" t="e">
        <f t="shared" si="6"/>
        <v>#NUM!</v>
      </c>
      <c r="V33" s="7" t="e">
        <f t="shared" si="7"/>
        <v>#DIV/0!</v>
      </c>
      <c r="W33" s="15" t="e">
        <f t="shared" si="0"/>
        <v>#DIV/0!</v>
      </c>
      <c r="X33" s="61" t="e">
        <f t="shared" si="1"/>
        <v>#DIV/0!</v>
      </c>
      <c r="Y33" s="255"/>
      <c r="Z33" s="197" t="e">
        <f t="shared" si="2"/>
        <v>#DIV/0!</v>
      </c>
      <c r="AA33" s="65" t="e">
        <f>#REF!*W33</f>
        <v>#REF!</v>
      </c>
      <c r="AB33" s="182">
        <v>0</v>
      </c>
      <c r="AC33" s="64" t="e">
        <f>#REF!*W33</f>
        <v>#REF!</v>
      </c>
      <c r="AD33" s="64" t="e">
        <f>#REF!*W33</f>
        <v>#REF!</v>
      </c>
      <c r="AE33" s="64" t="e">
        <f>#REF!*W33</f>
        <v>#REF!</v>
      </c>
      <c r="AF33" s="64" t="e">
        <f>#REF!*W33</f>
        <v>#REF!</v>
      </c>
      <c r="AG33" s="64" t="e">
        <f>#REF!*W33</f>
        <v>#REF!</v>
      </c>
      <c r="AH33" s="64" t="e">
        <f>#REF!*W33</f>
        <v>#REF!</v>
      </c>
      <c r="AI33" s="64" t="e">
        <f>#REF!*W33</f>
        <v>#REF!</v>
      </c>
    </row>
    <row r="34" spans="1:35" ht="30.75" thickBot="1" x14ac:dyDescent="0.3">
      <c r="A34" s="300"/>
      <c r="B34" s="45">
        <v>30</v>
      </c>
      <c r="C34" s="58" t="s">
        <v>207</v>
      </c>
      <c r="D34" s="14" t="s">
        <v>24</v>
      </c>
      <c r="E34" s="19" t="s">
        <v>98</v>
      </c>
      <c r="F34" s="5" t="s">
        <v>32</v>
      </c>
      <c r="G34" s="16" t="s">
        <v>137</v>
      </c>
      <c r="H34" s="16">
        <v>3</v>
      </c>
      <c r="I34" s="16"/>
      <c r="J34" s="17">
        <f t="shared" si="3"/>
        <v>0</v>
      </c>
      <c r="K34" s="72"/>
      <c r="L34" s="215"/>
      <c r="M34" s="73"/>
      <c r="N34" s="26"/>
      <c r="O34" s="26"/>
      <c r="P34" s="26"/>
      <c r="Q34" s="26"/>
      <c r="R34" s="26"/>
      <c r="S34" s="6">
        <f t="shared" si="13"/>
        <v>0</v>
      </c>
      <c r="T34" s="6" t="e">
        <f t="shared" si="5"/>
        <v>#DIV/0!</v>
      </c>
      <c r="U34" s="6" t="e">
        <f t="shared" si="6"/>
        <v>#NUM!</v>
      </c>
      <c r="V34" s="7" t="e">
        <f t="shared" si="7"/>
        <v>#DIV/0!</v>
      </c>
      <c r="W34" s="15" t="e">
        <f t="shared" si="0"/>
        <v>#DIV/0!</v>
      </c>
      <c r="X34" s="61" t="e">
        <f t="shared" si="1"/>
        <v>#DIV/0!</v>
      </c>
      <c r="Y34" s="256"/>
      <c r="Z34" s="197" t="e">
        <f t="shared" si="2"/>
        <v>#DIV/0!</v>
      </c>
      <c r="AA34" s="65" t="e">
        <f>#REF!*W34</f>
        <v>#REF!</v>
      </c>
      <c r="AB34" s="182">
        <v>0</v>
      </c>
      <c r="AC34" s="64" t="e">
        <f>#REF!*W34</f>
        <v>#REF!</v>
      </c>
      <c r="AD34" s="64" t="e">
        <f>#REF!*W34</f>
        <v>#REF!</v>
      </c>
      <c r="AE34" s="64" t="e">
        <f>#REF!*W34</f>
        <v>#REF!</v>
      </c>
      <c r="AF34" s="64" t="e">
        <f>#REF!*W34</f>
        <v>#REF!</v>
      </c>
      <c r="AG34" s="64" t="e">
        <f>#REF!*W34</f>
        <v>#REF!</v>
      </c>
      <c r="AH34" s="64" t="e">
        <f>#REF!*W34</f>
        <v>#REF!</v>
      </c>
      <c r="AI34" s="64" t="e">
        <f>#REF!*W34</f>
        <v>#REF!</v>
      </c>
    </row>
    <row r="35" spans="1:35" ht="30" x14ac:dyDescent="0.25">
      <c r="A35" s="278">
        <v>4</v>
      </c>
      <c r="B35" s="81">
        <v>31</v>
      </c>
      <c r="C35" s="82" t="s">
        <v>82</v>
      </c>
      <c r="D35" s="83" t="s">
        <v>36</v>
      </c>
      <c r="E35" s="84" t="s">
        <v>37</v>
      </c>
      <c r="F35" s="85" t="s">
        <v>31</v>
      </c>
      <c r="G35" s="86" t="s">
        <v>250</v>
      </c>
      <c r="H35" s="86">
        <v>100</v>
      </c>
      <c r="I35" s="86"/>
      <c r="J35" s="17">
        <f t="shared" si="3"/>
        <v>0</v>
      </c>
      <c r="K35" s="88"/>
      <c r="L35" s="216"/>
      <c r="M35" s="97"/>
      <c r="N35" s="90"/>
      <c r="O35" s="90"/>
      <c r="P35" s="90"/>
      <c r="Q35" s="90"/>
      <c r="R35" s="90"/>
      <c r="S35" s="91">
        <f>MIN(K35:R35)</f>
        <v>0</v>
      </c>
      <c r="T35" s="91" t="e">
        <f t="shared" si="5"/>
        <v>#DIV/0!</v>
      </c>
      <c r="U35" s="91" t="e">
        <f t="shared" si="6"/>
        <v>#NUM!</v>
      </c>
      <c r="V35" s="92" t="e">
        <f t="shared" si="7"/>
        <v>#DIV/0!</v>
      </c>
      <c r="W35" s="93" t="e">
        <f t="shared" si="0"/>
        <v>#DIV/0!</v>
      </c>
      <c r="X35" s="94" t="e">
        <f t="shared" si="1"/>
        <v>#DIV/0!</v>
      </c>
      <c r="Y35" s="251" t="e">
        <f>SUM(X35:X46)</f>
        <v>#DIV/0!</v>
      </c>
      <c r="Z35" s="197" t="e">
        <f t="shared" si="2"/>
        <v>#DIV/0!</v>
      </c>
      <c r="AA35" s="189" t="e">
        <f>#REF!*W35</f>
        <v>#REF!</v>
      </c>
      <c r="AB35" s="190">
        <v>0</v>
      </c>
      <c r="AC35" s="191" t="e">
        <f>#REF!*W35</f>
        <v>#REF!</v>
      </c>
      <c r="AD35" s="191" t="e">
        <f>#REF!*W35</f>
        <v>#REF!</v>
      </c>
      <c r="AE35" s="191" t="e">
        <f>#REF!*W35</f>
        <v>#REF!</v>
      </c>
      <c r="AF35" s="191" t="e">
        <f>#REF!*W35</f>
        <v>#REF!</v>
      </c>
      <c r="AG35" s="191" t="e">
        <f>#REF!*W35</f>
        <v>#REF!</v>
      </c>
      <c r="AH35" s="191" t="e">
        <f>#REF!*W35</f>
        <v>#REF!</v>
      </c>
      <c r="AI35" s="191" t="e">
        <f>#REF!*W35</f>
        <v>#REF!</v>
      </c>
    </row>
    <row r="36" spans="1:35" ht="30" x14ac:dyDescent="0.25">
      <c r="A36" s="279"/>
      <c r="B36" s="81">
        <v>32</v>
      </c>
      <c r="C36" s="82" t="s">
        <v>186</v>
      </c>
      <c r="D36" s="83" t="s">
        <v>36</v>
      </c>
      <c r="E36" s="84" t="s">
        <v>37</v>
      </c>
      <c r="F36" s="85" t="s">
        <v>31</v>
      </c>
      <c r="G36" s="86" t="s">
        <v>251</v>
      </c>
      <c r="H36" s="86">
        <v>8</v>
      </c>
      <c r="I36" s="86"/>
      <c r="J36" s="17">
        <f t="shared" si="3"/>
        <v>0</v>
      </c>
      <c r="K36" s="88"/>
      <c r="L36" s="216"/>
      <c r="M36" s="97"/>
      <c r="N36" s="90"/>
      <c r="O36" s="98"/>
      <c r="P36" s="90"/>
      <c r="Q36" s="90"/>
      <c r="R36" s="90"/>
      <c r="S36" s="91">
        <f t="shared" ref="S36:S38" si="14">MIN(K36:R36)</f>
        <v>0</v>
      </c>
      <c r="T36" s="91" t="e">
        <f t="shared" si="5"/>
        <v>#DIV/0!</v>
      </c>
      <c r="U36" s="91" t="e">
        <f t="shared" si="6"/>
        <v>#NUM!</v>
      </c>
      <c r="V36" s="92" t="e">
        <f t="shared" si="7"/>
        <v>#DIV/0!</v>
      </c>
      <c r="W36" s="93" t="e">
        <f t="shared" si="0"/>
        <v>#DIV/0!</v>
      </c>
      <c r="X36" s="94" t="e">
        <f t="shared" si="1"/>
        <v>#DIV/0!</v>
      </c>
      <c r="Y36" s="252"/>
      <c r="Z36" s="197" t="e">
        <f t="shared" si="2"/>
        <v>#DIV/0!</v>
      </c>
      <c r="AA36" s="189" t="e">
        <f>#REF!*W36</f>
        <v>#REF!</v>
      </c>
      <c r="AB36" s="190">
        <v>0</v>
      </c>
      <c r="AC36" s="191" t="e">
        <f>#REF!*W36</f>
        <v>#REF!</v>
      </c>
      <c r="AD36" s="191" t="e">
        <f>#REF!*W36</f>
        <v>#REF!</v>
      </c>
      <c r="AE36" s="191" t="e">
        <f>#REF!*W36</f>
        <v>#REF!</v>
      </c>
      <c r="AF36" s="191" t="e">
        <f>#REF!*W36</f>
        <v>#REF!</v>
      </c>
      <c r="AG36" s="191" t="e">
        <f>#REF!*W36</f>
        <v>#REF!</v>
      </c>
      <c r="AH36" s="191" t="e">
        <f>#REF!*W36</f>
        <v>#REF!</v>
      </c>
      <c r="AI36" s="191" t="e">
        <f>#REF!*W36</f>
        <v>#REF!</v>
      </c>
    </row>
    <row r="37" spans="1:35" ht="51" customHeight="1" x14ac:dyDescent="0.25">
      <c r="A37" s="279"/>
      <c r="B37" s="81">
        <v>33</v>
      </c>
      <c r="C37" s="82" t="s">
        <v>178</v>
      </c>
      <c r="D37" s="83" t="s">
        <v>29</v>
      </c>
      <c r="E37" s="84" t="s">
        <v>30</v>
      </c>
      <c r="F37" s="85" t="s">
        <v>32</v>
      </c>
      <c r="G37" s="86" t="s">
        <v>137</v>
      </c>
      <c r="H37" s="86">
        <v>400</v>
      </c>
      <c r="I37" s="86"/>
      <c r="J37" s="17">
        <f t="shared" si="3"/>
        <v>0</v>
      </c>
      <c r="K37" s="88"/>
      <c r="L37" s="216"/>
      <c r="M37" s="97"/>
      <c r="N37" s="90"/>
      <c r="O37" s="90"/>
      <c r="P37" s="90"/>
      <c r="Q37" s="90"/>
      <c r="R37" s="90"/>
      <c r="S37" s="91">
        <f t="shared" si="14"/>
        <v>0</v>
      </c>
      <c r="T37" s="91" t="e">
        <f t="shared" si="5"/>
        <v>#DIV/0!</v>
      </c>
      <c r="U37" s="91" t="e">
        <f t="shared" si="6"/>
        <v>#NUM!</v>
      </c>
      <c r="V37" s="92" t="e">
        <f t="shared" si="7"/>
        <v>#DIV/0!</v>
      </c>
      <c r="W37" s="93" t="e">
        <f t="shared" ref="W37:W72" si="15">IF(V37&lt;=25%,T37,U37)</f>
        <v>#DIV/0!</v>
      </c>
      <c r="X37" s="94" t="e">
        <f t="shared" ref="X37:X72" si="16">IF(V37&lt;=25%,T37,U37)*J37</f>
        <v>#DIV/0!</v>
      </c>
      <c r="Y37" s="252"/>
      <c r="Z37" s="197" t="e">
        <f t="shared" ref="Z37:Z68" si="17">I37*W37</f>
        <v>#DIV/0!</v>
      </c>
      <c r="AA37" s="189" t="e">
        <f>#REF!*W37</f>
        <v>#REF!</v>
      </c>
      <c r="AB37" s="190">
        <v>0</v>
      </c>
      <c r="AC37" s="191" t="e">
        <f>#REF!*W37</f>
        <v>#REF!</v>
      </c>
      <c r="AD37" s="191" t="e">
        <f>#REF!*W37</f>
        <v>#REF!</v>
      </c>
      <c r="AE37" s="191" t="e">
        <f>#REF!*W37</f>
        <v>#REF!</v>
      </c>
      <c r="AF37" s="191" t="e">
        <f>#REF!*W37</f>
        <v>#REF!</v>
      </c>
      <c r="AG37" s="191" t="e">
        <f>#REF!*W37</f>
        <v>#REF!</v>
      </c>
      <c r="AH37" s="191" t="e">
        <f>#REF!*W37</f>
        <v>#REF!</v>
      </c>
      <c r="AI37" s="191" t="e">
        <f>#REF!*W37</f>
        <v>#REF!</v>
      </c>
    </row>
    <row r="38" spans="1:35" ht="45" customHeight="1" x14ac:dyDescent="0.25">
      <c r="A38" s="279"/>
      <c r="B38" s="81">
        <v>34</v>
      </c>
      <c r="C38" s="82" t="s">
        <v>72</v>
      </c>
      <c r="D38" s="84" t="s">
        <v>40</v>
      </c>
      <c r="E38" s="84" t="s">
        <v>41</v>
      </c>
      <c r="F38" s="85" t="s">
        <v>33</v>
      </c>
      <c r="G38" s="86" t="s">
        <v>138</v>
      </c>
      <c r="H38" s="86">
        <v>4</v>
      </c>
      <c r="I38" s="86"/>
      <c r="J38" s="17">
        <f t="shared" ref="J38:J69" si="18">SUM(I36:I36)</f>
        <v>0</v>
      </c>
      <c r="K38" s="88"/>
      <c r="L38" s="216"/>
      <c r="M38" s="97"/>
      <c r="N38" s="90"/>
      <c r="O38" s="90"/>
      <c r="P38" s="90"/>
      <c r="Q38" s="90"/>
      <c r="R38" s="90"/>
      <c r="S38" s="91">
        <f t="shared" si="14"/>
        <v>0</v>
      </c>
      <c r="T38" s="91" t="e">
        <f t="shared" si="5"/>
        <v>#DIV/0!</v>
      </c>
      <c r="U38" s="91" t="e">
        <f t="shared" si="6"/>
        <v>#NUM!</v>
      </c>
      <c r="V38" s="92" t="e">
        <f t="shared" si="7"/>
        <v>#DIV/0!</v>
      </c>
      <c r="W38" s="93" t="e">
        <f t="shared" si="15"/>
        <v>#DIV/0!</v>
      </c>
      <c r="X38" s="94" t="e">
        <f t="shared" si="16"/>
        <v>#DIV/0!</v>
      </c>
      <c r="Y38" s="252"/>
      <c r="Z38" s="197" t="e">
        <f t="shared" si="17"/>
        <v>#DIV/0!</v>
      </c>
      <c r="AA38" s="189" t="e">
        <f>#REF!*W38</f>
        <v>#REF!</v>
      </c>
      <c r="AB38" s="190">
        <v>0</v>
      </c>
      <c r="AC38" s="191" t="e">
        <f>#REF!*W38</f>
        <v>#REF!</v>
      </c>
      <c r="AD38" s="191" t="e">
        <f>#REF!*W38</f>
        <v>#REF!</v>
      </c>
      <c r="AE38" s="191" t="e">
        <f>#REF!*W38</f>
        <v>#REF!</v>
      </c>
      <c r="AF38" s="191" t="e">
        <f>#REF!*W38</f>
        <v>#REF!</v>
      </c>
      <c r="AG38" s="191" t="e">
        <f>#REF!*W38</f>
        <v>#REF!</v>
      </c>
      <c r="AH38" s="191" t="e">
        <f>#REF!*W38</f>
        <v>#REF!</v>
      </c>
      <c r="AI38" s="191" t="e">
        <f>#REF!*W38</f>
        <v>#REF!</v>
      </c>
    </row>
    <row r="39" spans="1:35" ht="45" x14ac:dyDescent="0.25">
      <c r="A39" s="279"/>
      <c r="B39" s="81">
        <v>35</v>
      </c>
      <c r="C39" s="82" t="s">
        <v>71</v>
      </c>
      <c r="D39" s="84" t="s">
        <v>40</v>
      </c>
      <c r="E39" s="84" t="s">
        <v>41</v>
      </c>
      <c r="F39" s="85" t="s">
        <v>33</v>
      </c>
      <c r="G39" s="86" t="s">
        <v>138</v>
      </c>
      <c r="H39" s="86">
        <v>4</v>
      </c>
      <c r="I39" s="86"/>
      <c r="J39" s="17">
        <f t="shared" si="18"/>
        <v>0</v>
      </c>
      <c r="K39" s="88"/>
      <c r="L39" s="216"/>
      <c r="M39" s="97"/>
      <c r="N39" s="90"/>
      <c r="O39" s="96"/>
      <c r="P39" s="90"/>
      <c r="Q39" s="90"/>
      <c r="R39" s="90"/>
      <c r="S39" s="91">
        <f>MIN(K39:R39)</f>
        <v>0</v>
      </c>
      <c r="T39" s="91" t="e">
        <f t="shared" si="5"/>
        <v>#DIV/0!</v>
      </c>
      <c r="U39" s="91" t="e">
        <f t="shared" si="6"/>
        <v>#NUM!</v>
      </c>
      <c r="V39" s="92" t="e">
        <f t="shared" si="7"/>
        <v>#DIV/0!</v>
      </c>
      <c r="W39" s="93" t="e">
        <f t="shared" si="15"/>
        <v>#DIV/0!</v>
      </c>
      <c r="X39" s="94" t="e">
        <f t="shared" si="16"/>
        <v>#DIV/0!</v>
      </c>
      <c r="Y39" s="252"/>
      <c r="Z39" s="197" t="e">
        <f t="shared" si="17"/>
        <v>#DIV/0!</v>
      </c>
      <c r="AA39" s="189" t="e">
        <f>#REF!*W39</f>
        <v>#REF!</v>
      </c>
      <c r="AB39" s="190">
        <v>0</v>
      </c>
      <c r="AC39" s="191" t="e">
        <f>#REF!*W39</f>
        <v>#REF!</v>
      </c>
      <c r="AD39" s="191" t="e">
        <f>#REF!*W39</f>
        <v>#REF!</v>
      </c>
      <c r="AE39" s="191" t="e">
        <f>#REF!*W39</f>
        <v>#REF!</v>
      </c>
      <c r="AF39" s="191" t="e">
        <f>#REF!*W39</f>
        <v>#REF!</v>
      </c>
      <c r="AG39" s="191" t="e">
        <f>#REF!*W39</f>
        <v>#REF!</v>
      </c>
      <c r="AH39" s="191" t="e">
        <f>#REF!*W39</f>
        <v>#REF!</v>
      </c>
      <c r="AI39" s="191" t="e">
        <f>#REF!*W39</f>
        <v>#REF!</v>
      </c>
    </row>
    <row r="40" spans="1:35" ht="55.5" customHeight="1" x14ac:dyDescent="0.25">
      <c r="A40" s="279"/>
      <c r="B40" s="81">
        <v>36</v>
      </c>
      <c r="C40" s="99" t="s">
        <v>59</v>
      </c>
      <c r="D40" s="83" t="s">
        <v>29</v>
      </c>
      <c r="E40" s="84" t="s">
        <v>39</v>
      </c>
      <c r="F40" s="85" t="s">
        <v>31</v>
      </c>
      <c r="G40" s="86" t="s">
        <v>137</v>
      </c>
      <c r="H40" s="86">
        <v>4488</v>
      </c>
      <c r="I40" s="86"/>
      <c r="J40" s="17">
        <f t="shared" si="18"/>
        <v>0</v>
      </c>
      <c r="K40" s="88"/>
      <c r="L40" s="216"/>
      <c r="M40" s="97"/>
      <c r="N40" s="90"/>
      <c r="O40" s="96"/>
      <c r="P40" s="90"/>
      <c r="Q40" s="90"/>
      <c r="R40" s="90"/>
      <c r="S40" s="91">
        <f>MIN(K40:R40)</f>
        <v>0</v>
      </c>
      <c r="T40" s="91" t="e">
        <f t="shared" si="5"/>
        <v>#DIV/0!</v>
      </c>
      <c r="U40" s="91" t="e">
        <f t="shared" si="6"/>
        <v>#NUM!</v>
      </c>
      <c r="V40" s="92" t="e">
        <f t="shared" si="7"/>
        <v>#DIV/0!</v>
      </c>
      <c r="W40" s="93" t="e">
        <f t="shared" si="15"/>
        <v>#DIV/0!</v>
      </c>
      <c r="X40" s="94" t="e">
        <f t="shared" si="16"/>
        <v>#DIV/0!</v>
      </c>
      <c r="Y40" s="252"/>
      <c r="Z40" s="197" t="e">
        <f t="shared" si="17"/>
        <v>#DIV/0!</v>
      </c>
      <c r="AA40" s="189" t="e">
        <f>#REF!*W40</f>
        <v>#REF!</v>
      </c>
      <c r="AB40" s="190">
        <v>0</v>
      </c>
      <c r="AC40" s="191" t="e">
        <f>#REF!*W40</f>
        <v>#REF!</v>
      </c>
      <c r="AD40" s="191" t="e">
        <f>#REF!*W40</f>
        <v>#REF!</v>
      </c>
      <c r="AE40" s="191" t="e">
        <f>#REF!*W40</f>
        <v>#REF!</v>
      </c>
      <c r="AF40" s="191" t="e">
        <f>#REF!*W40</f>
        <v>#REF!</v>
      </c>
      <c r="AG40" s="191" t="e">
        <f>#REF!*W40</f>
        <v>#REF!</v>
      </c>
      <c r="AH40" s="191" t="e">
        <f>#REF!*W40</f>
        <v>#REF!</v>
      </c>
      <c r="AI40" s="191" t="e">
        <f>#REF!*W40</f>
        <v>#REF!</v>
      </c>
    </row>
    <row r="41" spans="1:35" ht="45" x14ac:dyDescent="0.25">
      <c r="A41" s="279"/>
      <c r="B41" s="81">
        <v>37</v>
      </c>
      <c r="C41" s="82" t="s">
        <v>88</v>
      </c>
      <c r="D41" s="83" t="s">
        <v>29</v>
      </c>
      <c r="E41" s="84" t="s">
        <v>155</v>
      </c>
      <c r="F41" s="85" t="s">
        <v>32</v>
      </c>
      <c r="G41" s="86" t="s">
        <v>137</v>
      </c>
      <c r="H41" s="86">
        <v>500</v>
      </c>
      <c r="I41" s="86"/>
      <c r="J41" s="17">
        <f t="shared" si="18"/>
        <v>0</v>
      </c>
      <c r="K41" s="88"/>
      <c r="L41" s="216"/>
      <c r="M41" s="97"/>
      <c r="N41" s="90"/>
      <c r="O41" s="90"/>
      <c r="P41" s="90"/>
      <c r="Q41" s="90"/>
      <c r="R41" s="90"/>
      <c r="S41" s="91">
        <f t="shared" ref="S41:S42" si="19">MIN(K41:R41)</f>
        <v>0</v>
      </c>
      <c r="T41" s="91" t="e">
        <f t="shared" si="5"/>
        <v>#DIV/0!</v>
      </c>
      <c r="U41" s="91" t="e">
        <f t="shared" si="6"/>
        <v>#NUM!</v>
      </c>
      <c r="V41" s="92" t="e">
        <f t="shared" si="7"/>
        <v>#DIV/0!</v>
      </c>
      <c r="W41" s="93" t="e">
        <f t="shared" si="15"/>
        <v>#DIV/0!</v>
      </c>
      <c r="X41" s="94" t="e">
        <f t="shared" si="16"/>
        <v>#DIV/0!</v>
      </c>
      <c r="Y41" s="252"/>
      <c r="Z41" s="197" t="e">
        <f t="shared" si="17"/>
        <v>#DIV/0!</v>
      </c>
      <c r="AA41" s="189" t="e">
        <f>#REF!*W41</f>
        <v>#REF!</v>
      </c>
      <c r="AB41" s="190">
        <v>0</v>
      </c>
      <c r="AC41" s="191" t="e">
        <f>#REF!*W41</f>
        <v>#REF!</v>
      </c>
      <c r="AD41" s="191" t="e">
        <f>#REF!*W41</f>
        <v>#REF!</v>
      </c>
      <c r="AE41" s="191" t="e">
        <f>#REF!*W41</f>
        <v>#REF!</v>
      </c>
      <c r="AF41" s="191" t="e">
        <f>#REF!*W41</f>
        <v>#REF!</v>
      </c>
      <c r="AG41" s="191" t="e">
        <f>#REF!*W41</f>
        <v>#REF!</v>
      </c>
      <c r="AH41" s="191" t="e">
        <f>#REF!*W41</f>
        <v>#REF!</v>
      </c>
      <c r="AI41" s="191" t="e">
        <f>#REF!*W41</f>
        <v>#REF!</v>
      </c>
    </row>
    <row r="42" spans="1:35" ht="45" x14ac:dyDescent="0.25">
      <c r="A42" s="279"/>
      <c r="B42" s="81">
        <v>38</v>
      </c>
      <c r="C42" s="82" t="s">
        <v>89</v>
      </c>
      <c r="D42" s="83" t="s">
        <v>29</v>
      </c>
      <c r="E42" s="84" t="s">
        <v>155</v>
      </c>
      <c r="F42" s="85" t="s">
        <v>31</v>
      </c>
      <c r="G42" s="86" t="s">
        <v>137</v>
      </c>
      <c r="H42" s="86">
        <v>20</v>
      </c>
      <c r="I42" s="86"/>
      <c r="J42" s="17">
        <f t="shared" si="18"/>
        <v>0</v>
      </c>
      <c r="K42" s="88"/>
      <c r="L42" s="216"/>
      <c r="M42" s="97"/>
      <c r="N42" s="90"/>
      <c r="O42" s="90"/>
      <c r="P42" s="90"/>
      <c r="Q42" s="90"/>
      <c r="R42" s="90"/>
      <c r="S42" s="91">
        <f t="shared" si="19"/>
        <v>0</v>
      </c>
      <c r="T42" s="91" t="e">
        <f t="shared" si="5"/>
        <v>#DIV/0!</v>
      </c>
      <c r="U42" s="91" t="e">
        <f t="shared" si="6"/>
        <v>#NUM!</v>
      </c>
      <c r="V42" s="92" t="e">
        <f t="shared" si="7"/>
        <v>#DIV/0!</v>
      </c>
      <c r="W42" s="93" t="e">
        <f t="shared" si="15"/>
        <v>#DIV/0!</v>
      </c>
      <c r="X42" s="94" t="e">
        <f t="shared" si="16"/>
        <v>#DIV/0!</v>
      </c>
      <c r="Y42" s="252"/>
      <c r="Z42" s="197" t="e">
        <f t="shared" si="17"/>
        <v>#DIV/0!</v>
      </c>
      <c r="AA42" s="189" t="e">
        <f>#REF!*W42</f>
        <v>#REF!</v>
      </c>
      <c r="AB42" s="190">
        <v>0</v>
      </c>
      <c r="AC42" s="191" t="e">
        <f>#REF!*W42</f>
        <v>#REF!</v>
      </c>
      <c r="AD42" s="191" t="e">
        <f>#REF!*W42</f>
        <v>#REF!</v>
      </c>
      <c r="AE42" s="191" t="e">
        <f>#REF!*W42</f>
        <v>#REF!</v>
      </c>
      <c r="AF42" s="191" t="e">
        <f>#REF!*W42</f>
        <v>#REF!</v>
      </c>
      <c r="AG42" s="191" t="e">
        <f>#REF!*W42</f>
        <v>#REF!</v>
      </c>
      <c r="AH42" s="191" t="e">
        <f>#REF!*W42</f>
        <v>#REF!</v>
      </c>
      <c r="AI42" s="191" t="e">
        <f>#REF!*W42</f>
        <v>#REF!</v>
      </c>
    </row>
    <row r="43" spans="1:35" ht="60" x14ac:dyDescent="0.25">
      <c r="A43" s="279"/>
      <c r="B43" s="81">
        <v>39</v>
      </c>
      <c r="C43" s="82" t="s">
        <v>90</v>
      </c>
      <c r="D43" s="83" t="s">
        <v>29</v>
      </c>
      <c r="E43" s="84" t="s">
        <v>155</v>
      </c>
      <c r="F43" s="85" t="s">
        <v>31</v>
      </c>
      <c r="G43" s="86" t="s">
        <v>137</v>
      </c>
      <c r="H43" s="86">
        <v>20</v>
      </c>
      <c r="I43" s="86"/>
      <c r="J43" s="17">
        <f t="shared" si="18"/>
        <v>0</v>
      </c>
      <c r="K43" s="88"/>
      <c r="L43" s="216"/>
      <c r="M43" s="97"/>
      <c r="N43" s="90"/>
      <c r="O43" s="90"/>
      <c r="P43" s="90"/>
      <c r="Q43" s="90"/>
      <c r="R43" s="90"/>
      <c r="S43" s="91">
        <f>MIN(K43:R43)</f>
        <v>0</v>
      </c>
      <c r="T43" s="91" t="e">
        <f t="shared" si="5"/>
        <v>#DIV/0!</v>
      </c>
      <c r="U43" s="91" t="e">
        <f t="shared" si="6"/>
        <v>#NUM!</v>
      </c>
      <c r="V43" s="92" t="e">
        <f t="shared" si="7"/>
        <v>#DIV/0!</v>
      </c>
      <c r="W43" s="93" t="e">
        <f t="shared" si="15"/>
        <v>#DIV/0!</v>
      </c>
      <c r="X43" s="94" t="e">
        <f t="shared" si="16"/>
        <v>#DIV/0!</v>
      </c>
      <c r="Y43" s="252"/>
      <c r="Z43" s="197" t="e">
        <f t="shared" si="17"/>
        <v>#DIV/0!</v>
      </c>
      <c r="AA43" s="189" t="e">
        <f>#REF!*W43</f>
        <v>#REF!</v>
      </c>
      <c r="AB43" s="190">
        <v>0</v>
      </c>
      <c r="AC43" s="191" t="e">
        <f>#REF!*W43</f>
        <v>#REF!</v>
      </c>
      <c r="AD43" s="191" t="e">
        <f>#REF!*W43</f>
        <v>#REF!</v>
      </c>
      <c r="AE43" s="191" t="e">
        <f>#REF!*W43</f>
        <v>#REF!</v>
      </c>
      <c r="AF43" s="191" t="e">
        <f>#REF!*W43</f>
        <v>#REF!</v>
      </c>
      <c r="AG43" s="191" t="e">
        <f>#REF!*W43</f>
        <v>#REF!</v>
      </c>
      <c r="AH43" s="191" t="e">
        <f>#REF!*W43</f>
        <v>#REF!</v>
      </c>
      <c r="AI43" s="191" t="e">
        <f>#REF!*W43</f>
        <v>#REF!</v>
      </c>
    </row>
    <row r="44" spans="1:35" ht="75" x14ac:dyDescent="0.25">
      <c r="A44" s="279"/>
      <c r="B44" s="81">
        <v>40</v>
      </c>
      <c r="C44" s="100" t="s">
        <v>91</v>
      </c>
      <c r="D44" s="83" t="s">
        <v>29</v>
      </c>
      <c r="E44" s="101" t="s">
        <v>38</v>
      </c>
      <c r="F44" s="85" t="s">
        <v>31</v>
      </c>
      <c r="G44" s="86" t="s">
        <v>137</v>
      </c>
      <c r="H44" s="86">
        <v>20</v>
      </c>
      <c r="I44" s="86"/>
      <c r="J44" s="17">
        <f t="shared" si="18"/>
        <v>0</v>
      </c>
      <c r="K44" s="88"/>
      <c r="L44" s="216"/>
      <c r="M44" s="97"/>
      <c r="N44" s="90"/>
      <c r="O44" s="90"/>
      <c r="P44" s="90"/>
      <c r="Q44" s="90"/>
      <c r="R44" s="90"/>
      <c r="S44" s="91">
        <f t="shared" ref="S44:S48" si="20">MIN(K44:R44)</f>
        <v>0</v>
      </c>
      <c r="T44" s="91" t="e">
        <f t="shared" si="5"/>
        <v>#DIV/0!</v>
      </c>
      <c r="U44" s="91" t="e">
        <f t="shared" si="6"/>
        <v>#NUM!</v>
      </c>
      <c r="V44" s="92" t="e">
        <f t="shared" si="7"/>
        <v>#DIV/0!</v>
      </c>
      <c r="W44" s="93" t="e">
        <f t="shared" si="15"/>
        <v>#DIV/0!</v>
      </c>
      <c r="X44" s="94" t="e">
        <f t="shared" si="16"/>
        <v>#DIV/0!</v>
      </c>
      <c r="Y44" s="252"/>
      <c r="Z44" s="197" t="e">
        <f t="shared" si="17"/>
        <v>#DIV/0!</v>
      </c>
      <c r="AA44" s="189" t="e">
        <f>#REF!*W44</f>
        <v>#REF!</v>
      </c>
      <c r="AB44" s="190">
        <v>0</v>
      </c>
      <c r="AC44" s="191" t="e">
        <f>#REF!*W44</f>
        <v>#REF!</v>
      </c>
      <c r="AD44" s="191" t="e">
        <f>#REF!*W44</f>
        <v>#REF!</v>
      </c>
      <c r="AE44" s="191" t="e">
        <f>#REF!*W44</f>
        <v>#REF!</v>
      </c>
      <c r="AF44" s="191" t="e">
        <f>#REF!*W44</f>
        <v>#REF!</v>
      </c>
      <c r="AG44" s="191" t="e">
        <f>#REF!*W44</f>
        <v>#REF!</v>
      </c>
      <c r="AH44" s="191" t="e">
        <f>#REF!*W44</f>
        <v>#REF!</v>
      </c>
      <c r="AI44" s="191" t="e">
        <f>#REF!*W44</f>
        <v>#REF!</v>
      </c>
    </row>
    <row r="45" spans="1:35" ht="15.75" x14ac:dyDescent="0.25">
      <c r="A45" s="279"/>
      <c r="B45" s="81">
        <v>41</v>
      </c>
      <c r="C45" s="100" t="s">
        <v>236</v>
      </c>
      <c r="D45" s="83" t="s">
        <v>233</v>
      </c>
      <c r="E45" s="101" t="s">
        <v>226</v>
      </c>
      <c r="F45" s="85" t="s">
        <v>234</v>
      </c>
      <c r="G45" s="86" t="s">
        <v>227</v>
      </c>
      <c r="H45" s="86"/>
      <c r="I45" s="86"/>
      <c r="J45" s="17">
        <f t="shared" si="18"/>
        <v>0</v>
      </c>
      <c r="K45" s="88"/>
      <c r="L45" s="88"/>
      <c r="M45" s="184"/>
      <c r="N45" s="184"/>
      <c r="O45" s="184"/>
      <c r="P45" s="184"/>
      <c r="Q45" s="184"/>
      <c r="R45" s="184"/>
      <c r="S45" s="91">
        <f t="shared" si="20"/>
        <v>0</v>
      </c>
      <c r="T45" s="91" t="e">
        <f t="shared" si="5"/>
        <v>#DIV/0!</v>
      </c>
      <c r="U45" s="91" t="e">
        <f t="shared" si="6"/>
        <v>#NUM!</v>
      </c>
      <c r="V45" s="92" t="e">
        <f t="shared" si="7"/>
        <v>#DIV/0!</v>
      </c>
      <c r="W45" s="93" t="e">
        <f t="shared" si="15"/>
        <v>#DIV/0!</v>
      </c>
      <c r="X45" s="94" t="e">
        <f t="shared" si="16"/>
        <v>#DIV/0!</v>
      </c>
      <c r="Y45" s="252"/>
      <c r="Z45" s="197" t="e">
        <f t="shared" si="17"/>
        <v>#DIV/0!</v>
      </c>
      <c r="AA45" s="189" t="e">
        <f>#REF!*W45</f>
        <v>#REF!</v>
      </c>
      <c r="AB45" s="190">
        <v>0</v>
      </c>
      <c r="AC45" s="191" t="e">
        <f>#REF!*W45</f>
        <v>#REF!</v>
      </c>
      <c r="AD45" s="191" t="e">
        <f>#REF!*W45</f>
        <v>#REF!</v>
      </c>
      <c r="AE45" s="191" t="e">
        <f>#REF!*W45</f>
        <v>#REF!</v>
      </c>
      <c r="AF45" s="191" t="e">
        <f>#REF!*W45</f>
        <v>#REF!</v>
      </c>
      <c r="AG45" s="191" t="e">
        <f>#REF!*W45</f>
        <v>#REF!</v>
      </c>
      <c r="AH45" s="191" t="e">
        <f>#REF!*W45</f>
        <v>#REF!</v>
      </c>
      <c r="AI45" s="191" t="e">
        <f>#REF!*W45</f>
        <v>#REF!</v>
      </c>
    </row>
    <row r="46" spans="1:35" ht="30.75" thickBot="1" x14ac:dyDescent="0.3">
      <c r="A46" s="280"/>
      <c r="B46" s="81">
        <v>42</v>
      </c>
      <c r="C46" s="100" t="s">
        <v>237</v>
      </c>
      <c r="D46" s="83" t="s">
        <v>225</v>
      </c>
      <c r="E46" s="101" t="s">
        <v>230</v>
      </c>
      <c r="F46" s="85" t="s">
        <v>234</v>
      </c>
      <c r="G46" s="86" t="s">
        <v>137</v>
      </c>
      <c r="H46" s="86"/>
      <c r="I46" s="86"/>
      <c r="J46" s="17">
        <f t="shared" si="18"/>
        <v>0</v>
      </c>
      <c r="K46" s="88"/>
      <c r="L46" s="88"/>
      <c r="M46" s="184"/>
      <c r="N46" s="184"/>
      <c r="O46" s="184"/>
      <c r="P46" s="184"/>
      <c r="Q46" s="184"/>
      <c r="R46" s="184"/>
      <c r="S46" s="91">
        <f t="shared" si="20"/>
        <v>0</v>
      </c>
      <c r="T46" s="91" t="e">
        <f t="shared" si="5"/>
        <v>#DIV/0!</v>
      </c>
      <c r="U46" s="91" t="e">
        <f t="shared" si="6"/>
        <v>#NUM!</v>
      </c>
      <c r="V46" s="92" t="e">
        <f t="shared" si="7"/>
        <v>#DIV/0!</v>
      </c>
      <c r="W46" s="93" t="e">
        <f t="shared" si="15"/>
        <v>#DIV/0!</v>
      </c>
      <c r="X46" s="94" t="e">
        <f t="shared" si="16"/>
        <v>#DIV/0!</v>
      </c>
      <c r="Y46" s="253"/>
      <c r="Z46" s="197" t="e">
        <f t="shared" si="17"/>
        <v>#DIV/0!</v>
      </c>
      <c r="AA46" s="189" t="e">
        <f>#REF!*W46</f>
        <v>#REF!</v>
      </c>
      <c r="AB46" s="190">
        <v>0</v>
      </c>
      <c r="AC46" s="191" t="e">
        <f>#REF!*W46</f>
        <v>#REF!</v>
      </c>
      <c r="AD46" s="191" t="e">
        <f>#REF!*W46</f>
        <v>#REF!</v>
      </c>
      <c r="AE46" s="191" t="e">
        <f>#REF!*W46</f>
        <v>#REF!</v>
      </c>
      <c r="AF46" s="191" t="e">
        <f>#REF!*W46</f>
        <v>#REF!</v>
      </c>
      <c r="AG46" s="191" t="e">
        <f>#REF!*W46</f>
        <v>#REF!</v>
      </c>
      <c r="AH46" s="191" t="e">
        <f>#REF!*W46</f>
        <v>#REF!</v>
      </c>
      <c r="AI46" s="191" t="e">
        <f>#REF!*W46</f>
        <v>#REF!</v>
      </c>
    </row>
    <row r="47" spans="1:35" ht="30" x14ac:dyDescent="0.25">
      <c r="A47" s="276">
        <v>5</v>
      </c>
      <c r="B47" s="45">
        <v>43</v>
      </c>
      <c r="C47" s="44" t="s">
        <v>208</v>
      </c>
      <c r="D47" s="32" t="s">
        <v>101</v>
      </c>
      <c r="E47" s="22" t="s">
        <v>100</v>
      </c>
      <c r="F47" s="35" t="s">
        <v>35</v>
      </c>
      <c r="G47" s="16" t="s">
        <v>137</v>
      </c>
      <c r="H47" s="23">
        <v>6</v>
      </c>
      <c r="I47" s="16"/>
      <c r="J47" s="17">
        <f t="shared" si="18"/>
        <v>0</v>
      </c>
      <c r="K47" s="72"/>
      <c r="L47" s="215"/>
      <c r="M47" s="73"/>
      <c r="N47" s="26"/>
      <c r="O47" s="26"/>
      <c r="P47" s="26"/>
      <c r="Q47" s="26"/>
      <c r="R47" s="26"/>
      <c r="S47" s="6">
        <f t="shared" si="20"/>
        <v>0</v>
      </c>
      <c r="T47" s="6" t="e">
        <f t="shared" si="5"/>
        <v>#DIV/0!</v>
      </c>
      <c r="U47" s="6" t="e">
        <f t="shared" si="6"/>
        <v>#NUM!</v>
      </c>
      <c r="V47" s="7" t="e">
        <f t="shared" si="7"/>
        <v>#DIV/0!</v>
      </c>
      <c r="W47" s="8" t="e">
        <f t="shared" si="15"/>
        <v>#DIV/0!</v>
      </c>
      <c r="X47" s="61" t="e">
        <f t="shared" si="16"/>
        <v>#DIV/0!</v>
      </c>
      <c r="Y47" s="254" t="e">
        <f>SUM(X47:X55)</f>
        <v>#DIV/0!</v>
      </c>
      <c r="Z47" s="197" t="e">
        <f t="shared" si="17"/>
        <v>#DIV/0!</v>
      </c>
      <c r="AA47" s="65" t="e">
        <f>#REF!*W47</f>
        <v>#REF!</v>
      </c>
      <c r="AB47" s="182">
        <v>0</v>
      </c>
      <c r="AC47" s="64" t="e">
        <f>#REF!*W47</f>
        <v>#REF!</v>
      </c>
      <c r="AD47" s="64" t="e">
        <f>#REF!*W47</f>
        <v>#REF!</v>
      </c>
      <c r="AE47" s="64" t="e">
        <f>#REF!*W47</f>
        <v>#REF!</v>
      </c>
      <c r="AF47" s="64" t="e">
        <f>#REF!*W47</f>
        <v>#REF!</v>
      </c>
      <c r="AG47" s="64" t="e">
        <f>#REF!*W47</f>
        <v>#REF!</v>
      </c>
      <c r="AH47" s="64" t="e">
        <f>#REF!*W47</f>
        <v>#REF!</v>
      </c>
      <c r="AI47" s="64" t="e">
        <f>#REF!*W47</f>
        <v>#REF!</v>
      </c>
    </row>
    <row r="48" spans="1:35" ht="15.75" x14ac:dyDescent="0.25">
      <c r="A48" s="277"/>
      <c r="B48" s="45">
        <v>44</v>
      </c>
      <c r="C48" s="44" t="s">
        <v>86</v>
      </c>
      <c r="D48" s="32" t="s">
        <v>101</v>
      </c>
      <c r="E48" s="32" t="s">
        <v>102</v>
      </c>
      <c r="F48" s="35" t="s">
        <v>32</v>
      </c>
      <c r="G48" s="16" t="s">
        <v>137</v>
      </c>
      <c r="H48" s="23">
        <v>6</v>
      </c>
      <c r="I48" s="16"/>
      <c r="J48" s="17">
        <f t="shared" si="18"/>
        <v>0</v>
      </c>
      <c r="K48" s="72"/>
      <c r="L48" s="215"/>
      <c r="M48" s="73"/>
      <c r="N48" s="26"/>
      <c r="O48" s="26"/>
      <c r="P48" s="26"/>
      <c r="Q48" s="26"/>
      <c r="R48" s="26"/>
      <c r="S48" s="6">
        <f t="shared" si="20"/>
        <v>0</v>
      </c>
      <c r="T48" s="6" t="e">
        <f t="shared" si="5"/>
        <v>#DIV/0!</v>
      </c>
      <c r="U48" s="6" t="e">
        <f t="shared" si="6"/>
        <v>#NUM!</v>
      </c>
      <c r="V48" s="7" t="e">
        <f t="shared" si="7"/>
        <v>#DIV/0!</v>
      </c>
      <c r="W48" s="8" t="e">
        <f t="shared" si="15"/>
        <v>#DIV/0!</v>
      </c>
      <c r="X48" s="61" t="e">
        <f t="shared" si="16"/>
        <v>#DIV/0!</v>
      </c>
      <c r="Y48" s="255"/>
      <c r="Z48" s="197" t="e">
        <f t="shared" si="17"/>
        <v>#DIV/0!</v>
      </c>
      <c r="AA48" s="65" t="e">
        <f>#REF!*W48</f>
        <v>#REF!</v>
      </c>
      <c r="AB48" s="182">
        <v>0</v>
      </c>
      <c r="AC48" s="64" t="e">
        <f>#REF!*W48</f>
        <v>#REF!</v>
      </c>
      <c r="AD48" s="64" t="e">
        <f>#REF!*W48</f>
        <v>#REF!</v>
      </c>
      <c r="AE48" s="64" t="e">
        <f>#REF!*W48</f>
        <v>#REF!</v>
      </c>
      <c r="AF48" s="64" t="e">
        <f>#REF!*W48</f>
        <v>#REF!</v>
      </c>
      <c r="AG48" s="64" t="e">
        <f>#REF!*W48</f>
        <v>#REF!</v>
      </c>
      <c r="AH48" s="64" t="e">
        <f>#REF!*W48</f>
        <v>#REF!</v>
      </c>
      <c r="AI48" s="64" t="e">
        <f>#REF!*W48</f>
        <v>#REF!</v>
      </c>
    </row>
    <row r="49" spans="1:35" ht="30" x14ac:dyDescent="0.25">
      <c r="A49" s="277"/>
      <c r="B49" s="45">
        <v>45</v>
      </c>
      <c r="C49" s="44" t="s">
        <v>87</v>
      </c>
      <c r="D49" s="32" t="s">
        <v>101</v>
      </c>
      <c r="E49" s="32" t="s">
        <v>99</v>
      </c>
      <c r="F49" s="35" t="s">
        <v>35</v>
      </c>
      <c r="G49" s="16" t="s">
        <v>137</v>
      </c>
      <c r="H49" s="23">
        <v>100</v>
      </c>
      <c r="I49" s="16"/>
      <c r="J49" s="17">
        <f t="shared" si="18"/>
        <v>0</v>
      </c>
      <c r="K49" s="72"/>
      <c r="L49" s="215"/>
      <c r="M49" s="73"/>
      <c r="N49" s="26"/>
      <c r="O49" s="26"/>
      <c r="P49" s="26"/>
      <c r="Q49" s="26"/>
      <c r="R49" s="26"/>
      <c r="S49" s="6">
        <f>MIN(K49:R49)</f>
        <v>0</v>
      </c>
      <c r="T49" s="6" t="e">
        <f t="shared" si="5"/>
        <v>#DIV/0!</v>
      </c>
      <c r="U49" s="6" t="e">
        <f t="shared" si="6"/>
        <v>#NUM!</v>
      </c>
      <c r="V49" s="7" t="e">
        <f t="shared" si="7"/>
        <v>#DIV/0!</v>
      </c>
      <c r="W49" s="15" t="e">
        <f t="shared" si="15"/>
        <v>#DIV/0!</v>
      </c>
      <c r="X49" s="61" t="e">
        <f t="shared" si="16"/>
        <v>#DIV/0!</v>
      </c>
      <c r="Y49" s="255"/>
      <c r="Z49" s="197" t="e">
        <f t="shared" si="17"/>
        <v>#DIV/0!</v>
      </c>
      <c r="AA49" s="65" t="e">
        <f>#REF!*W49</f>
        <v>#REF!</v>
      </c>
      <c r="AB49" s="182">
        <v>0</v>
      </c>
      <c r="AC49" s="64" t="e">
        <f>#REF!*W49</f>
        <v>#REF!</v>
      </c>
      <c r="AD49" s="64" t="e">
        <f>#REF!*W49</f>
        <v>#REF!</v>
      </c>
      <c r="AE49" s="64" t="e">
        <f>#REF!*W49</f>
        <v>#REF!</v>
      </c>
      <c r="AF49" s="64" t="e">
        <f>#REF!*W49</f>
        <v>#REF!</v>
      </c>
      <c r="AG49" s="64" t="e">
        <f>#REF!*W49</f>
        <v>#REF!</v>
      </c>
      <c r="AH49" s="64" t="e">
        <f>#REF!*W49</f>
        <v>#REF!</v>
      </c>
      <c r="AI49" s="64" t="e">
        <f>#REF!*W49</f>
        <v>#REF!</v>
      </c>
    </row>
    <row r="50" spans="1:35" ht="30" x14ac:dyDescent="0.25">
      <c r="A50" s="277"/>
      <c r="B50" s="45">
        <v>46</v>
      </c>
      <c r="C50" s="57" t="s">
        <v>146</v>
      </c>
      <c r="D50" s="32" t="s">
        <v>101</v>
      </c>
      <c r="E50" s="32" t="s">
        <v>100</v>
      </c>
      <c r="F50" s="35" t="s">
        <v>33</v>
      </c>
      <c r="G50" s="16" t="s">
        <v>137</v>
      </c>
      <c r="H50" s="23">
        <v>25</v>
      </c>
      <c r="I50" s="16"/>
      <c r="J50" s="17">
        <f t="shared" si="18"/>
        <v>0</v>
      </c>
      <c r="K50" s="72"/>
      <c r="L50" s="215"/>
      <c r="M50" s="73"/>
      <c r="N50" s="26"/>
      <c r="O50" s="26"/>
      <c r="P50" s="26"/>
      <c r="Q50" s="26"/>
      <c r="R50" s="26"/>
      <c r="S50" s="6">
        <f>MIN(K50:R50)</f>
        <v>0</v>
      </c>
      <c r="T50" s="6" t="e">
        <f t="shared" si="5"/>
        <v>#DIV/0!</v>
      </c>
      <c r="U50" s="6" t="e">
        <f t="shared" si="6"/>
        <v>#NUM!</v>
      </c>
      <c r="V50" s="7" t="e">
        <f t="shared" si="7"/>
        <v>#DIV/0!</v>
      </c>
      <c r="W50" s="8" t="e">
        <f t="shared" si="15"/>
        <v>#DIV/0!</v>
      </c>
      <c r="X50" s="61" t="e">
        <f t="shared" si="16"/>
        <v>#DIV/0!</v>
      </c>
      <c r="Y50" s="255"/>
      <c r="Z50" s="197" t="e">
        <f t="shared" si="17"/>
        <v>#DIV/0!</v>
      </c>
      <c r="AA50" s="65" t="e">
        <f>#REF!*W50</f>
        <v>#REF!</v>
      </c>
      <c r="AB50" s="182">
        <v>0</v>
      </c>
      <c r="AC50" s="64" t="e">
        <f>#REF!*W50</f>
        <v>#REF!</v>
      </c>
      <c r="AD50" s="64" t="e">
        <f>#REF!*W50</f>
        <v>#REF!</v>
      </c>
      <c r="AE50" s="64" t="e">
        <f>#REF!*W50</f>
        <v>#REF!</v>
      </c>
      <c r="AF50" s="64" t="e">
        <f>#REF!*W50</f>
        <v>#REF!</v>
      </c>
      <c r="AG50" s="64" t="e">
        <f>#REF!*W50</f>
        <v>#REF!</v>
      </c>
      <c r="AH50" s="64" t="e">
        <f>#REF!*W50</f>
        <v>#REF!</v>
      </c>
      <c r="AI50" s="64" t="e">
        <f>#REF!*W50</f>
        <v>#REF!</v>
      </c>
    </row>
    <row r="51" spans="1:35" ht="30.75" customHeight="1" x14ac:dyDescent="0.25">
      <c r="A51" s="277"/>
      <c r="B51" s="45">
        <v>47</v>
      </c>
      <c r="C51" s="57" t="s">
        <v>147</v>
      </c>
      <c r="D51" s="32" t="s">
        <v>101</v>
      </c>
      <c r="E51" s="32" t="s">
        <v>100</v>
      </c>
      <c r="F51" s="35" t="s">
        <v>33</v>
      </c>
      <c r="G51" s="16" t="s">
        <v>137</v>
      </c>
      <c r="H51" s="23">
        <v>100</v>
      </c>
      <c r="I51" s="16"/>
      <c r="J51" s="17">
        <f t="shared" si="18"/>
        <v>0</v>
      </c>
      <c r="K51" s="72"/>
      <c r="L51" s="215"/>
      <c r="M51" s="73"/>
      <c r="N51" s="26"/>
      <c r="O51" s="26"/>
      <c r="P51" s="26"/>
      <c r="Q51" s="26"/>
      <c r="R51" s="26"/>
      <c r="S51" s="6">
        <f t="shared" ref="S51:S53" si="21">MIN(K51:R51)</f>
        <v>0</v>
      </c>
      <c r="T51" s="6" t="e">
        <f t="shared" si="5"/>
        <v>#DIV/0!</v>
      </c>
      <c r="U51" s="6" t="e">
        <f t="shared" si="6"/>
        <v>#NUM!</v>
      </c>
      <c r="V51" s="7" t="e">
        <f t="shared" si="7"/>
        <v>#DIV/0!</v>
      </c>
      <c r="W51" s="8" t="e">
        <f t="shared" si="15"/>
        <v>#DIV/0!</v>
      </c>
      <c r="X51" s="61" t="e">
        <f t="shared" si="16"/>
        <v>#DIV/0!</v>
      </c>
      <c r="Y51" s="255"/>
      <c r="Z51" s="197" t="e">
        <f t="shared" si="17"/>
        <v>#DIV/0!</v>
      </c>
      <c r="AA51" s="65" t="e">
        <f>#REF!*W51</f>
        <v>#REF!</v>
      </c>
      <c r="AB51" s="182">
        <v>0</v>
      </c>
      <c r="AC51" s="64" t="e">
        <f>#REF!*W51</f>
        <v>#REF!</v>
      </c>
      <c r="AD51" s="64" t="e">
        <f>#REF!*W51</f>
        <v>#REF!</v>
      </c>
      <c r="AE51" s="64" t="e">
        <f>#REF!*W51</f>
        <v>#REF!</v>
      </c>
      <c r="AF51" s="64" t="e">
        <f>#REF!*W51</f>
        <v>#REF!</v>
      </c>
      <c r="AG51" s="64" t="e">
        <f>#REF!*W51</f>
        <v>#REF!</v>
      </c>
      <c r="AH51" s="64" t="e">
        <f>#REF!*W51</f>
        <v>#REF!</v>
      </c>
      <c r="AI51" s="64" t="e">
        <f>#REF!*W51</f>
        <v>#REF!</v>
      </c>
    </row>
    <row r="52" spans="1:35" ht="30" x14ac:dyDescent="0.25">
      <c r="A52" s="277"/>
      <c r="B52" s="45">
        <v>48</v>
      </c>
      <c r="C52" s="60" t="s">
        <v>149</v>
      </c>
      <c r="D52" s="32" t="s">
        <v>101</v>
      </c>
      <c r="E52" s="32" t="s">
        <v>102</v>
      </c>
      <c r="F52" s="35" t="s">
        <v>33</v>
      </c>
      <c r="G52" s="16" t="s">
        <v>137</v>
      </c>
      <c r="H52" s="23">
        <v>12</v>
      </c>
      <c r="I52" s="16"/>
      <c r="J52" s="17">
        <f t="shared" si="18"/>
        <v>0</v>
      </c>
      <c r="K52" s="72"/>
      <c r="L52" s="215"/>
      <c r="M52" s="73"/>
      <c r="N52" s="26"/>
      <c r="O52" s="26"/>
      <c r="P52" s="26"/>
      <c r="Q52" s="26"/>
      <c r="R52" s="26"/>
      <c r="S52" s="6">
        <f t="shared" si="21"/>
        <v>0</v>
      </c>
      <c r="T52" s="6" t="e">
        <f t="shared" si="5"/>
        <v>#DIV/0!</v>
      </c>
      <c r="U52" s="6" t="e">
        <f t="shared" si="6"/>
        <v>#NUM!</v>
      </c>
      <c r="V52" s="7" t="e">
        <f t="shared" si="7"/>
        <v>#DIV/0!</v>
      </c>
      <c r="W52" s="8" t="e">
        <f t="shared" si="15"/>
        <v>#DIV/0!</v>
      </c>
      <c r="X52" s="61" t="e">
        <f t="shared" si="16"/>
        <v>#DIV/0!</v>
      </c>
      <c r="Y52" s="255"/>
      <c r="Z52" s="197" t="e">
        <f t="shared" si="17"/>
        <v>#DIV/0!</v>
      </c>
      <c r="AA52" s="65" t="e">
        <f>#REF!*W52</f>
        <v>#REF!</v>
      </c>
      <c r="AB52" s="182">
        <v>0</v>
      </c>
      <c r="AC52" s="64" t="e">
        <f>#REF!*W52</f>
        <v>#REF!</v>
      </c>
      <c r="AD52" s="64" t="e">
        <f>#REF!*W52</f>
        <v>#REF!</v>
      </c>
      <c r="AE52" s="64" t="e">
        <f>#REF!*W52</f>
        <v>#REF!</v>
      </c>
      <c r="AF52" s="64" t="e">
        <f>#REF!*W52</f>
        <v>#REF!</v>
      </c>
      <c r="AG52" s="64" t="e">
        <f>#REF!*W52</f>
        <v>#REF!</v>
      </c>
      <c r="AH52" s="64" t="e">
        <f>#REF!*W52</f>
        <v>#REF!</v>
      </c>
      <c r="AI52" s="64" t="e">
        <f>#REF!*W52</f>
        <v>#REF!</v>
      </c>
    </row>
    <row r="53" spans="1:35" ht="15.75" x14ac:dyDescent="0.25">
      <c r="A53" s="277"/>
      <c r="B53" s="45">
        <v>49</v>
      </c>
      <c r="C53" s="43" t="s">
        <v>55</v>
      </c>
      <c r="D53" s="32" t="s">
        <v>101</v>
      </c>
      <c r="E53" s="32" t="s">
        <v>100</v>
      </c>
      <c r="F53" s="35" t="s">
        <v>35</v>
      </c>
      <c r="G53" s="16" t="s">
        <v>137</v>
      </c>
      <c r="H53" s="23">
        <v>4</v>
      </c>
      <c r="I53" s="16"/>
      <c r="J53" s="17">
        <f t="shared" si="18"/>
        <v>0</v>
      </c>
      <c r="K53" s="72"/>
      <c r="L53" s="215"/>
      <c r="M53" s="73"/>
      <c r="N53" s="26"/>
      <c r="O53" s="26"/>
      <c r="P53" s="26"/>
      <c r="Q53" s="26"/>
      <c r="R53" s="26"/>
      <c r="S53" s="6">
        <f t="shared" si="21"/>
        <v>0</v>
      </c>
      <c r="T53" s="6" t="e">
        <f t="shared" si="5"/>
        <v>#DIV/0!</v>
      </c>
      <c r="U53" s="6" t="e">
        <f t="shared" si="6"/>
        <v>#NUM!</v>
      </c>
      <c r="V53" s="7" t="e">
        <f t="shared" si="7"/>
        <v>#DIV/0!</v>
      </c>
      <c r="W53" s="8" t="e">
        <f t="shared" si="15"/>
        <v>#DIV/0!</v>
      </c>
      <c r="X53" s="61" t="e">
        <f t="shared" si="16"/>
        <v>#DIV/0!</v>
      </c>
      <c r="Y53" s="255"/>
      <c r="Z53" s="197" t="e">
        <f t="shared" si="17"/>
        <v>#DIV/0!</v>
      </c>
      <c r="AA53" s="65" t="e">
        <f>#REF!*W53</f>
        <v>#REF!</v>
      </c>
      <c r="AB53" s="182">
        <v>0</v>
      </c>
      <c r="AC53" s="64" t="e">
        <f>#REF!*W53</f>
        <v>#REF!</v>
      </c>
      <c r="AD53" s="64" t="e">
        <f>#REF!*W53</f>
        <v>#REF!</v>
      </c>
      <c r="AE53" s="64" t="e">
        <f>#REF!*W53</f>
        <v>#REF!</v>
      </c>
      <c r="AF53" s="64" t="e">
        <f>#REF!*W53</f>
        <v>#REF!</v>
      </c>
      <c r="AG53" s="64" t="e">
        <f>#REF!*W53</f>
        <v>#REF!</v>
      </c>
      <c r="AH53" s="64" t="e">
        <f>#REF!*W53</f>
        <v>#REF!</v>
      </c>
      <c r="AI53" s="64" t="e">
        <f>#REF!*W53</f>
        <v>#REF!</v>
      </c>
    </row>
    <row r="54" spans="1:35" ht="63" x14ac:dyDescent="0.25">
      <c r="A54" s="277"/>
      <c r="B54" s="45">
        <v>52</v>
      </c>
      <c r="C54" s="187" t="s">
        <v>241</v>
      </c>
      <c r="D54" s="19" t="s">
        <v>212</v>
      </c>
      <c r="E54" s="171" t="s">
        <v>221</v>
      </c>
      <c r="F54" s="5" t="s">
        <v>52</v>
      </c>
      <c r="G54" s="16" t="s">
        <v>222</v>
      </c>
      <c r="H54" s="16"/>
      <c r="I54" s="16"/>
      <c r="J54" s="17">
        <f t="shared" si="18"/>
        <v>0</v>
      </c>
      <c r="K54" s="72"/>
      <c r="L54" s="72"/>
      <c r="M54" s="192"/>
      <c r="N54" s="192"/>
      <c r="O54" s="192"/>
      <c r="P54" s="192"/>
      <c r="Q54" s="192"/>
      <c r="R54" s="192"/>
      <c r="S54" s="6">
        <f t="shared" ref="S54:S55" si="22">MIN(K54:R54)</f>
        <v>0</v>
      </c>
      <c r="T54" s="6" t="e">
        <f t="shared" si="5"/>
        <v>#DIV/0!</v>
      </c>
      <c r="U54" s="6" t="e">
        <f t="shared" si="6"/>
        <v>#NUM!</v>
      </c>
      <c r="V54" s="7" t="e">
        <f t="shared" si="7"/>
        <v>#DIV/0!</v>
      </c>
      <c r="W54" s="69" t="e">
        <f t="shared" si="15"/>
        <v>#DIV/0!</v>
      </c>
      <c r="X54" s="70" t="e">
        <f t="shared" ref="X54:X55" si="23">IF(V54&lt;=25%,T54,U54)*J54</f>
        <v>#DIV/0!</v>
      </c>
      <c r="Y54" s="255"/>
      <c r="Z54" s="197" t="e">
        <f t="shared" si="17"/>
        <v>#DIV/0!</v>
      </c>
      <c r="AA54" s="65" t="e">
        <f>#REF!*W54</f>
        <v>#REF!</v>
      </c>
      <c r="AB54" s="182"/>
      <c r="AC54" s="64" t="e">
        <f>#REF!*W54</f>
        <v>#REF!</v>
      </c>
      <c r="AD54" s="64" t="e">
        <f>#REF!*W54</f>
        <v>#REF!</v>
      </c>
      <c r="AE54" s="64" t="e">
        <f>#REF!*W54</f>
        <v>#REF!</v>
      </c>
      <c r="AF54" s="64" t="e">
        <f>#REF!*W54</f>
        <v>#REF!</v>
      </c>
      <c r="AG54" s="64" t="e">
        <f>#REF!*W54</f>
        <v>#REF!</v>
      </c>
      <c r="AH54" s="64" t="e">
        <f>#REF!*W54</f>
        <v>#REF!</v>
      </c>
      <c r="AI54" s="64" t="e">
        <f>#REF!*W54</f>
        <v>#REF!</v>
      </c>
    </row>
    <row r="55" spans="1:35" ht="95.25" thickBot="1" x14ac:dyDescent="0.3">
      <c r="A55" s="300"/>
      <c r="B55" s="45">
        <v>53</v>
      </c>
      <c r="C55" s="187" t="s">
        <v>242</v>
      </c>
      <c r="D55" s="19" t="s">
        <v>223</v>
      </c>
      <c r="E55" s="171" t="s">
        <v>224</v>
      </c>
      <c r="F55" s="5" t="s">
        <v>35</v>
      </c>
      <c r="G55" s="16" t="s">
        <v>219</v>
      </c>
      <c r="H55" s="16"/>
      <c r="I55" s="16"/>
      <c r="J55" s="17">
        <f t="shared" si="18"/>
        <v>0</v>
      </c>
      <c r="K55" s="72"/>
      <c r="L55" s="72"/>
      <c r="M55" s="192"/>
      <c r="N55" s="192"/>
      <c r="O55" s="192"/>
      <c r="P55" s="192"/>
      <c r="Q55" s="192"/>
      <c r="R55" s="192"/>
      <c r="S55" s="6">
        <f t="shared" si="22"/>
        <v>0</v>
      </c>
      <c r="T55" s="6" t="e">
        <f t="shared" si="5"/>
        <v>#DIV/0!</v>
      </c>
      <c r="U55" s="6" t="e">
        <f t="shared" si="6"/>
        <v>#NUM!</v>
      </c>
      <c r="V55" s="7" t="e">
        <f t="shared" si="7"/>
        <v>#DIV/0!</v>
      </c>
      <c r="W55" s="69" t="e">
        <f t="shared" si="15"/>
        <v>#DIV/0!</v>
      </c>
      <c r="X55" s="70" t="e">
        <f t="shared" si="23"/>
        <v>#DIV/0!</v>
      </c>
      <c r="Y55" s="256"/>
      <c r="Z55" s="197" t="e">
        <f t="shared" si="17"/>
        <v>#DIV/0!</v>
      </c>
      <c r="AA55" s="65" t="e">
        <f>#REF!*W55</f>
        <v>#REF!</v>
      </c>
      <c r="AB55" s="182"/>
      <c r="AC55" s="64" t="e">
        <f>#REF!*W55</f>
        <v>#REF!</v>
      </c>
      <c r="AD55" s="64" t="e">
        <f>#REF!*W55</f>
        <v>#REF!</v>
      </c>
      <c r="AE55" s="64" t="e">
        <f>#REF!*W55</f>
        <v>#REF!</v>
      </c>
      <c r="AF55" s="64" t="e">
        <f>#REF!*W55</f>
        <v>#REF!</v>
      </c>
      <c r="AG55" s="64" t="e">
        <f>#REF!*W55</f>
        <v>#REF!</v>
      </c>
      <c r="AH55" s="64" t="e">
        <f>#REF!*W55</f>
        <v>#REF!</v>
      </c>
      <c r="AI55" s="64" t="e">
        <f>#REF!*W55</f>
        <v>#REF!</v>
      </c>
    </row>
    <row r="56" spans="1:35" ht="36" customHeight="1" x14ac:dyDescent="0.25">
      <c r="A56" s="278">
        <v>6</v>
      </c>
      <c r="B56" s="81">
        <v>54</v>
      </c>
      <c r="C56" s="102" t="s">
        <v>239</v>
      </c>
      <c r="D56" s="84" t="s">
        <v>104</v>
      </c>
      <c r="E56" s="103" t="s">
        <v>105</v>
      </c>
      <c r="F56" s="85" t="s">
        <v>51</v>
      </c>
      <c r="G56" s="86" t="s">
        <v>249</v>
      </c>
      <c r="H56" s="86">
        <v>20</v>
      </c>
      <c r="I56" s="86"/>
      <c r="J56" s="17">
        <f t="shared" si="18"/>
        <v>0</v>
      </c>
      <c r="K56" s="88"/>
      <c r="L56" s="216"/>
      <c r="M56" s="97"/>
      <c r="N56" s="90"/>
      <c r="O56" s="90"/>
      <c r="P56" s="90"/>
      <c r="Q56" s="90"/>
      <c r="R56" s="90"/>
      <c r="S56" s="91">
        <f>MIN(K56:R56)</f>
        <v>0</v>
      </c>
      <c r="T56" s="91" t="e">
        <f t="shared" si="5"/>
        <v>#DIV/0!</v>
      </c>
      <c r="U56" s="91" t="e">
        <f t="shared" si="6"/>
        <v>#NUM!</v>
      </c>
      <c r="V56" s="92" t="e">
        <f t="shared" si="7"/>
        <v>#DIV/0!</v>
      </c>
      <c r="W56" s="93" t="e">
        <f t="shared" si="15"/>
        <v>#DIV/0!</v>
      </c>
      <c r="X56" s="94" t="e">
        <f t="shared" si="16"/>
        <v>#DIV/0!</v>
      </c>
      <c r="Y56" s="251" t="e">
        <f>SUM(X56:X60)</f>
        <v>#DIV/0!</v>
      </c>
      <c r="Z56" s="197" t="e">
        <f t="shared" si="17"/>
        <v>#DIV/0!</v>
      </c>
      <c r="AA56" s="189" t="e">
        <f>#REF!*W56</f>
        <v>#REF!</v>
      </c>
      <c r="AB56" s="190">
        <v>0</v>
      </c>
      <c r="AC56" s="191" t="e">
        <f>#REF!*W56</f>
        <v>#REF!</v>
      </c>
      <c r="AD56" s="191" t="e">
        <f>#REF!*W56</f>
        <v>#REF!</v>
      </c>
      <c r="AE56" s="191" t="e">
        <f>#REF!*W56</f>
        <v>#REF!</v>
      </c>
      <c r="AF56" s="191" t="e">
        <f>#REF!*W56</f>
        <v>#REF!</v>
      </c>
      <c r="AG56" s="191" t="e">
        <f>#REF!*W56</f>
        <v>#REF!</v>
      </c>
      <c r="AH56" s="191" t="e">
        <f>#REF!*W56</f>
        <v>#REF!</v>
      </c>
      <c r="AI56" s="191" t="e">
        <f>#REF!*W56</f>
        <v>#REF!</v>
      </c>
    </row>
    <row r="57" spans="1:35" ht="45" x14ac:dyDescent="0.25">
      <c r="A57" s="279"/>
      <c r="B57" s="81">
        <v>55</v>
      </c>
      <c r="C57" s="100" t="s">
        <v>68</v>
      </c>
      <c r="D57" s="84" t="s">
        <v>46</v>
      </c>
      <c r="E57" s="104">
        <v>84280001</v>
      </c>
      <c r="F57" s="85" t="s">
        <v>33</v>
      </c>
      <c r="G57" s="105" t="s">
        <v>139</v>
      </c>
      <c r="H57" s="105">
        <v>60</v>
      </c>
      <c r="I57" s="105"/>
      <c r="J57" s="17">
        <f t="shared" si="18"/>
        <v>0</v>
      </c>
      <c r="K57" s="88"/>
      <c r="L57" s="216"/>
      <c r="M57" s="97"/>
      <c r="N57" s="90"/>
      <c r="O57" s="90"/>
      <c r="P57" s="90"/>
      <c r="Q57" s="90"/>
      <c r="R57" s="90"/>
      <c r="S57" s="91">
        <f>MIN(K57:R57)</f>
        <v>0</v>
      </c>
      <c r="T57" s="91" t="e">
        <f t="shared" si="5"/>
        <v>#DIV/0!</v>
      </c>
      <c r="U57" s="91" t="e">
        <f t="shared" si="6"/>
        <v>#NUM!</v>
      </c>
      <c r="V57" s="92" t="e">
        <f t="shared" si="7"/>
        <v>#DIV/0!</v>
      </c>
      <c r="W57" s="93" t="e">
        <f t="shared" si="15"/>
        <v>#DIV/0!</v>
      </c>
      <c r="X57" s="94" t="e">
        <f t="shared" si="16"/>
        <v>#DIV/0!</v>
      </c>
      <c r="Y57" s="252"/>
      <c r="Z57" s="197" t="e">
        <f t="shared" si="17"/>
        <v>#DIV/0!</v>
      </c>
      <c r="AA57" s="189" t="e">
        <f>#REF!*W57</f>
        <v>#REF!</v>
      </c>
      <c r="AB57" s="190">
        <v>0</v>
      </c>
      <c r="AC57" s="191" t="e">
        <f>#REF!*W57</f>
        <v>#REF!</v>
      </c>
      <c r="AD57" s="191" t="e">
        <f>#REF!*W57</f>
        <v>#REF!</v>
      </c>
      <c r="AE57" s="191" t="e">
        <f>#REF!*W57</f>
        <v>#REF!</v>
      </c>
      <c r="AF57" s="191" t="e">
        <f>#REF!*W57</f>
        <v>#REF!</v>
      </c>
      <c r="AG57" s="191" t="e">
        <f>#REF!*W57</f>
        <v>#REF!</v>
      </c>
      <c r="AH57" s="191" t="e">
        <f>#REF!*W57</f>
        <v>#REF!</v>
      </c>
      <c r="AI57" s="191" t="e">
        <f>#REF!*W57</f>
        <v>#REF!</v>
      </c>
    </row>
    <row r="58" spans="1:35" ht="67.5" customHeight="1" x14ac:dyDescent="0.25">
      <c r="A58" s="279"/>
      <c r="B58" s="81">
        <v>56</v>
      </c>
      <c r="C58" s="82" t="s">
        <v>67</v>
      </c>
      <c r="D58" s="84" t="s">
        <v>44</v>
      </c>
      <c r="E58" s="106">
        <v>100501001</v>
      </c>
      <c r="F58" s="85" t="s">
        <v>35</v>
      </c>
      <c r="G58" s="107" t="s">
        <v>139</v>
      </c>
      <c r="H58" s="107">
        <v>20</v>
      </c>
      <c r="I58" s="107"/>
      <c r="J58" s="17">
        <f t="shared" si="18"/>
        <v>0</v>
      </c>
      <c r="K58" s="88"/>
      <c r="L58" s="216"/>
      <c r="M58" s="97"/>
      <c r="N58" s="90"/>
      <c r="O58" s="90"/>
      <c r="P58" s="90"/>
      <c r="Q58" s="90"/>
      <c r="R58" s="90"/>
      <c r="S58" s="91">
        <f>MIN(K58:R58)</f>
        <v>0</v>
      </c>
      <c r="T58" s="91" t="e">
        <f t="shared" si="5"/>
        <v>#DIV/0!</v>
      </c>
      <c r="U58" s="91" t="e">
        <f t="shared" si="6"/>
        <v>#NUM!</v>
      </c>
      <c r="V58" s="92" t="e">
        <f t="shared" si="7"/>
        <v>#DIV/0!</v>
      </c>
      <c r="W58" s="95" t="e">
        <f t="shared" si="15"/>
        <v>#DIV/0!</v>
      </c>
      <c r="X58" s="94" t="e">
        <f t="shared" si="16"/>
        <v>#DIV/0!</v>
      </c>
      <c r="Y58" s="252"/>
      <c r="Z58" s="197" t="e">
        <f t="shared" si="17"/>
        <v>#DIV/0!</v>
      </c>
      <c r="AA58" s="189" t="e">
        <f>#REF!*W58</f>
        <v>#REF!</v>
      </c>
      <c r="AB58" s="190">
        <v>0</v>
      </c>
      <c r="AC58" s="191" t="e">
        <f>#REF!*W58</f>
        <v>#REF!</v>
      </c>
      <c r="AD58" s="191" t="e">
        <f>#REF!*W58</f>
        <v>#REF!</v>
      </c>
      <c r="AE58" s="191" t="e">
        <f>#REF!*W58</f>
        <v>#REF!</v>
      </c>
      <c r="AF58" s="191" t="e">
        <f>#REF!*W58</f>
        <v>#REF!</v>
      </c>
      <c r="AG58" s="191" t="e">
        <f>#REF!*W58</f>
        <v>#REF!</v>
      </c>
      <c r="AH58" s="191" t="e">
        <f>#REF!*W58</f>
        <v>#REF!</v>
      </c>
      <c r="AI58" s="191" t="e">
        <f>#REF!*W58</f>
        <v>#REF!</v>
      </c>
    </row>
    <row r="59" spans="1:35" ht="75" customHeight="1" x14ac:dyDescent="0.25">
      <c r="A59" s="279"/>
      <c r="B59" s="81">
        <v>57</v>
      </c>
      <c r="C59" s="82" t="s">
        <v>66</v>
      </c>
      <c r="D59" s="101" t="s">
        <v>44</v>
      </c>
      <c r="E59" s="106">
        <v>100501001</v>
      </c>
      <c r="F59" s="86" t="s">
        <v>35</v>
      </c>
      <c r="G59" s="107" t="s">
        <v>139</v>
      </c>
      <c r="H59" s="107">
        <v>4</v>
      </c>
      <c r="I59" s="107"/>
      <c r="J59" s="17">
        <f t="shared" si="18"/>
        <v>0</v>
      </c>
      <c r="K59" s="88"/>
      <c r="L59" s="216"/>
      <c r="M59" s="97"/>
      <c r="N59" s="90"/>
      <c r="O59" s="90"/>
      <c r="P59" s="90"/>
      <c r="Q59" s="90"/>
      <c r="R59" s="90"/>
      <c r="S59" s="91">
        <f t="shared" ref="S59:S61" si="24">MIN(K59:R59)</f>
        <v>0</v>
      </c>
      <c r="T59" s="91" t="e">
        <f t="shared" si="5"/>
        <v>#DIV/0!</v>
      </c>
      <c r="U59" s="91" t="e">
        <f t="shared" si="6"/>
        <v>#NUM!</v>
      </c>
      <c r="V59" s="92" t="e">
        <f t="shared" si="7"/>
        <v>#DIV/0!</v>
      </c>
      <c r="W59" s="95" t="e">
        <f t="shared" si="15"/>
        <v>#DIV/0!</v>
      </c>
      <c r="X59" s="94" t="e">
        <f t="shared" si="16"/>
        <v>#DIV/0!</v>
      </c>
      <c r="Y59" s="252"/>
      <c r="Z59" s="197" t="e">
        <f t="shared" si="17"/>
        <v>#DIV/0!</v>
      </c>
      <c r="AA59" s="189" t="e">
        <f>#REF!*W59</f>
        <v>#REF!</v>
      </c>
      <c r="AB59" s="190">
        <v>0</v>
      </c>
      <c r="AC59" s="191" t="e">
        <f>#REF!*W59</f>
        <v>#REF!</v>
      </c>
      <c r="AD59" s="191" t="e">
        <f>#REF!*W59</f>
        <v>#REF!</v>
      </c>
      <c r="AE59" s="191" t="e">
        <f>#REF!*W59</f>
        <v>#REF!</v>
      </c>
      <c r="AF59" s="191" t="e">
        <f>#REF!*W59</f>
        <v>#REF!</v>
      </c>
      <c r="AG59" s="191" t="e">
        <f>#REF!*W59</f>
        <v>#REF!</v>
      </c>
      <c r="AH59" s="191" t="e">
        <f>#REF!*W59</f>
        <v>#REF!</v>
      </c>
      <c r="AI59" s="191" t="e">
        <f>#REF!*W59</f>
        <v>#REF!</v>
      </c>
    </row>
    <row r="60" spans="1:35" ht="45.75" customHeight="1" thickBot="1" x14ac:dyDescent="0.3">
      <c r="A60" s="280"/>
      <c r="B60" s="81">
        <v>58</v>
      </c>
      <c r="C60" s="100" t="s">
        <v>65</v>
      </c>
      <c r="D60" s="101" t="s">
        <v>44</v>
      </c>
      <c r="E60" s="106">
        <v>100501001</v>
      </c>
      <c r="F60" s="86" t="s">
        <v>31</v>
      </c>
      <c r="G60" s="107" t="s">
        <v>139</v>
      </c>
      <c r="H60" s="107">
        <v>40</v>
      </c>
      <c r="I60" s="107"/>
      <c r="J60" s="17">
        <f t="shared" si="18"/>
        <v>0</v>
      </c>
      <c r="K60" s="88"/>
      <c r="L60" s="216"/>
      <c r="M60" s="97"/>
      <c r="N60" s="90"/>
      <c r="O60" s="90"/>
      <c r="P60" s="90"/>
      <c r="Q60" s="90"/>
      <c r="R60" s="90"/>
      <c r="S60" s="91">
        <f t="shared" si="24"/>
        <v>0</v>
      </c>
      <c r="T60" s="91" t="e">
        <f t="shared" si="5"/>
        <v>#DIV/0!</v>
      </c>
      <c r="U60" s="91" t="e">
        <f t="shared" si="6"/>
        <v>#NUM!</v>
      </c>
      <c r="V60" s="92" t="e">
        <f t="shared" si="7"/>
        <v>#DIV/0!</v>
      </c>
      <c r="W60" s="95" t="e">
        <f t="shared" si="15"/>
        <v>#DIV/0!</v>
      </c>
      <c r="X60" s="94" t="e">
        <f t="shared" si="16"/>
        <v>#DIV/0!</v>
      </c>
      <c r="Y60" s="253"/>
      <c r="Z60" s="197" t="e">
        <f t="shared" si="17"/>
        <v>#DIV/0!</v>
      </c>
      <c r="AA60" s="189" t="e">
        <f>#REF!*W60</f>
        <v>#REF!</v>
      </c>
      <c r="AB60" s="190">
        <v>0</v>
      </c>
      <c r="AC60" s="191" t="e">
        <f>#REF!*W60</f>
        <v>#REF!</v>
      </c>
      <c r="AD60" s="191" t="e">
        <f>#REF!*W60</f>
        <v>#REF!</v>
      </c>
      <c r="AE60" s="191" t="e">
        <f>#REF!*W60</f>
        <v>#REF!</v>
      </c>
      <c r="AF60" s="191" t="e">
        <f>#REF!*W60</f>
        <v>#REF!</v>
      </c>
      <c r="AG60" s="191" t="e">
        <f>#REF!*W60</f>
        <v>#REF!</v>
      </c>
      <c r="AH60" s="191" t="e">
        <f>#REF!*W60</f>
        <v>#REF!</v>
      </c>
      <c r="AI60" s="191" t="e">
        <f>#REF!*W60</f>
        <v>#REF!</v>
      </c>
    </row>
    <row r="61" spans="1:35" ht="60" x14ac:dyDescent="0.25">
      <c r="A61" s="276">
        <v>7</v>
      </c>
      <c r="B61" s="45">
        <v>59</v>
      </c>
      <c r="C61" s="46" t="s">
        <v>61</v>
      </c>
      <c r="D61" s="20" t="s">
        <v>44</v>
      </c>
      <c r="E61" s="20" t="s">
        <v>45</v>
      </c>
      <c r="F61" s="16" t="s">
        <v>33</v>
      </c>
      <c r="G61" s="16" t="s">
        <v>252</v>
      </c>
      <c r="H61" s="16">
        <v>20</v>
      </c>
      <c r="I61" s="16"/>
      <c r="J61" s="17">
        <f t="shared" si="18"/>
        <v>0</v>
      </c>
      <c r="K61" s="72"/>
      <c r="L61" s="72"/>
      <c r="M61" s="77"/>
      <c r="N61" s="26"/>
      <c r="O61" s="26"/>
      <c r="P61" s="26"/>
      <c r="Q61" s="26"/>
      <c r="R61" s="26"/>
      <c r="S61" s="6">
        <f t="shared" si="24"/>
        <v>0</v>
      </c>
      <c r="T61" s="6" t="e">
        <f t="shared" si="5"/>
        <v>#DIV/0!</v>
      </c>
      <c r="U61" s="6" t="e">
        <f t="shared" si="6"/>
        <v>#NUM!</v>
      </c>
      <c r="V61" s="7" t="e">
        <f t="shared" si="7"/>
        <v>#DIV/0!</v>
      </c>
      <c r="W61" s="15" t="e">
        <f t="shared" si="15"/>
        <v>#DIV/0!</v>
      </c>
      <c r="X61" s="61" t="e">
        <f t="shared" si="16"/>
        <v>#DIV/0!</v>
      </c>
      <c r="Y61" s="254" t="e">
        <f>SUM(X61:X65)</f>
        <v>#DIV/0!</v>
      </c>
      <c r="Z61" s="197" t="e">
        <f t="shared" si="17"/>
        <v>#DIV/0!</v>
      </c>
      <c r="AA61" s="65" t="e">
        <f>#REF!*W61</f>
        <v>#REF!</v>
      </c>
      <c r="AB61" s="182">
        <v>0</v>
      </c>
      <c r="AC61" s="64" t="e">
        <f>#REF!*W61</f>
        <v>#REF!</v>
      </c>
      <c r="AD61" s="64" t="e">
        <f>#REF!*W61</f>
        <v>#REF!</v>
      </c>
      <c r="AE61" s="64" t="e">
        <f>#REF!*W61</f>
        <v>#REF!</v>
      </c>
      <c r="AF61" s="64" t="e">
        <f>#REF!*W61</f>
        <v>#REF!</v>
      </c>
      <c r="AG61" s="64" t="e">
        <f>#REF!*W61</f>
        <v>#REF!</v>
      </c>
      <c r="AH61" s="64" t="e">
        <f>#REF!*W61</f>
        <v>#REF!</v>
      </c>
      <c r="AI61" s="64" t="e">
        <f>#REF!*W61</f>
        <v>#REF!</v>
      </c>
    </row>
    <row r="62" spans="1:35" ht="29.45" customHeight="1" x14ac:dyDescent="0.25">
      <c r="A62" s="277"/>
      <c r="B62" s="45">
        <v>60</v>
      </c>
      <c r="C62" s="46" t="s">
        <v>62</v>
      </c>
      <c r="D62" s="20" t="s">
        <v>44</v>
      </c>
      <c r="E62" s="20" t="s">
        <v>45</v>
      </c>
      <c r="F62" s="16" t="s">
        <v>33</v>
      </c>
      <c r="G62" s="16" t="s">
        <v>252</v>
      </c>
      <c r="H62" s="16"/>
      <c r="I62" s="16"/>
      <c r="J62" s="17">
        <f t="shared" si="18"/>
        <v>0</v>
      </c>
      <c r="K62" s="72"/>
      <c r="L62" s="72"/>
      <c r="M62" s="77"/>
      <c r="N62" s="26"/>
      <c r="O62" s="74"/>
      <c r="P62" s="26"/>
      <c r="Q62" s="26"/>
      <c r="R62" s="26"/>
      <c r="S62" s="6">
        <f>MIN(K62:R62)</f>
        <v>0</v>
      </c>
      <c r="T62" s="6" t="e">
        <f t="shared" si="5"/>
        <v>#DIV/0!</v>
      </c>
      <c r="U62" s="6" t="e">
        <f t="shared" si="6"/>
        <v>#NUM!</v>
      </c>
      <c r="V62" s="7" t="e">
        <f t="shared" si="7"/>
        <v>#DIV/0!</v>
      </c>
      <c r="W62" s="15" t="e">
        <f t="shared" si="15"/>
        <v>#DIV/0!</v>
      </c>
      <c r="X62" s="61" t="e">
        <f t="shared" si="16"/>
        <v>#DIV/0!</v>
      </c>
      <c r="Y62" s="255"/>
      <c r="Z62" s="197" t="e">
        <f t="shared" si="17"/>
        <v>#DIV/0!</v>
      </c>
      <c r="AA62" s="65" t="e">
        <f>#REF!*W62</f>
        <v>#REF!</v>
      </c>
      <c r="AB62" s="183" t="e">
        <f>#REF!*W62</f>
        <v>#REF!</v>
      </c>
      <c r="AC62" s="64" t="e">
        <f>#REF!*W62</f>
        <v>#REF!</v>
      </c>
      <c r="AD62" s="64" t="e">
        <f>#REF!*W62</f>
        <v>#REF!</v>
      </c>
      <c r="AE62" s="64" t="e">
        <f>#REF!*W62</f>
        <v>#REF!</v>
      </c>
      <c r="AF62" s="64" t="e">
        <f>#REF!*W62</f>
        <v>#REF!</v>
      </c>
      <c r="AG62" s="64" t="e">
        <f>#REF!*W62</f>
        <v>#REF!</v>
      </c>
      <c r="AH62" s="64" t="e">
        <f>#REF!*W62</f>
        <v>#REF!</v>
      </c>
      <c r="AI62" s="64" t="e">
        <f>#REF!*W62</f>
        <v>#REF!</v>
      </c>
    </row>
    <row r="63" spans="1:35" ht="60" x14ac:dyDescent="0.25">
      <c r="A63" s="277"/>
      <c r="B63" s="45">
        <v>61</v>
      </c>
      <c r="C63" s="46" t="s">
        <v>156</v>
      </c>
      <c r="D63" s="20" t="s">
        <v>243</v>
      </c>
      <c r="E63" s="20" t="s">
        <v>244</v>
      </c>
      <c r="F63" s="16" t="s">
        <v>33</v>
      </c>
      <c r="G63" s="42" t="s">
        <v>245</v>
      </c>
      <c r="H63" s="16">
        <v>10</v>
      </c>
      <c r="I63" s="42"/>
      <c r="J63" s="17">
        <f t="shared" si="18"/>
        <v>0</v>
      </c>
      <c r="K63" s="72"/>
      <c r="L63" s="72"/>
      <c r="M63" s="77"/>
      <c r="N63" s="26"/>
      <c r="O63" s="26"/>
      <c r="P63" s="26"/>
      <c r="Q63" s="26"/>
      <c r="R63" s="26"/>
      <c r="S63" s="6">
        <f>MIN(K63:R63)</f>
        <v>0</v>
      </c>
      <c r="T63" s="6" t="e">
        <f t="shared" si="5"/>
        <v>#DIV/0!</v>
      </c>
      <c r="U63" s="6" t="e">
        <f t="shared" si="6"/>
        <v>#NUM!</v>
      </c>
      <c r="V63" s="7" t="e">
        <f t="shared" si="7"/>
        <v>#DIV/0!</v>
      </c>
      <c r="W63" s="15" t="e">
        <f t="shared" si="15"/>
        <v>#DIV/0!</v>
      </c>
      <c r="X63" s="61" t="e">
        <f t="shared" si="16"/>
        <v>#DIV/0!</v>
      </c>
      <c r="Y63" s="255"/>
      <c r="Z63" s="197" t="e">
        <f t="shared" si="17"/>
        <v>#DIV/0!</v>
      </c>
      <c r="AA63" s="65" t="e">
        <f>#REF!*W63</f>
        <v>#REF!</v>
      </c>
      <c r="AB63" s="182">
        <v>0</v>
      </c>
      <c r="AC63" s="64" t="e">
        <f>#REF!*W63</f>
        <v>#REF!</v>
      </c>
      <c r="AD63" s="64" t="e">
        <f>#REF!*W63</f>
        <v>#REF!</v>
      </c>
      <c r="AE63" s="64" t="e">
        <f>#REF!*W63</f>
        <v>#REF!</v>
      </c>
      <c r="AF63" s="64" t="e">
        <f>#REF!*W63</f>
        <v>#REF!</v>
      </c>
      <c r="AG63" s="64" t="e">
        <f>#REF!*W63</f>
        <v>#REF!</v>
      </c>
      <c r="AH63" s="64" t="e">
        <f>#REF!*W63</f>
        <v>#REF!</v>
      </c>
      <c r="AI63" s="64" t="e">
        <f>#REF!*W63</f>
        <v>#REF!</v>
      </c>
    </row>
    <row r="64" spans="1:35" ht="60" x14ac:dyDescent="0.25">
      <c r="A64" s="277"/>
      <c r="B64" s="45">
        <v>62</v>
      </c>
      <c r="C64" s="46" t="s">
        <v>63</v>
      </c>
      <c r="D64" s="20" t="s">
        <v>243</v>
      </c>
      <c r="E64" s="20" t="s">
        <v>244</v>
      </c>
      <c r="F64" s="16" t="s">
        <v>33</v>
      </c>
      <c r="G64" s="42" t="s">
        <v>245</v>
      </c>
      <c r="H64" s="16">
        <v>10</v>
      </c>
      <c r="I64" s="42"/>
      <c r="J64" s="17">
        <f t="shared" si="18"/>
        <v>0</v>
      </c>
      <c r="K64" s="72"/>
      <c r="L64" s="72"/>
      <c r="M64" s="77"/>
      <c r="N64" s="26"/>
      <c r="O64" s="26"/>
      <c r="P64" s="26"/>
      <c r="Q64" s="26"/>
      <c r="R64" s="26"/>
      <c r="S64" s="6">
        <f t="shared" ref="S64:S65" si="25">MIN(K64:R64)</f>
        <v>0</v>
      </c>
      <c r="T64" s="6" t="e">
        <f t="shared" si="5"/>
        <v>#DIV/0!</v>
      </c>
      <c r="U64" s="6" t="e">
        <f t="shared" si="6"/>
        <v>#NUM!</v>
      </c>
      <c r="V64" s="7" t="e">
        <f t="shared" si="7"/>
        <v>#DIV/0!</v>
      </c>
      <c r="W64" s="15" t="e">
        <f t="shared" si="15"/>
        <v>#DIV/0!</v>
      </c>
      <c r="X64" s="61" t="e">
        <f t="shared" si="16"/>
        <v>#DIV/0!</v>
      </c>
      <c r="Y64" s="255"/>
      <c r="Z64" s="197" t="e">
        <f t="shared" si="17"/>
        <v>#DIV/0!</v>
      </c>
      <c r="AA64" s="65" t="e">
        <f>#REF!*W64</f>
        <v>#REF!</v>
      </c>
      <c r="AB64" s="182">
        <v>0</v>
      </c>
      <c r="AC64" s="64" t="e">
        <f>#REF!*W64</f>
        <v>#REF!</v>
      </c>
      <c r="AD64" s="64" t="e">
        <f>#REF!*W64</f>
        <v>#REF!</v>
      </c>
      <c r="AE64" s="64" t="e">
        <f>#REF!*W64</f>
        <v>#REF!</v>
      </c>
      <c r="AF64" s="64" t="e">
        <f>#REF!*W64</f>
        <v>#REF!</v>
      </c>
      <c r="AG64" s="64" t="e">
        <f>#REF!*W64</f>
        <v>#REF!</v>
      </c>
      <c r="AH64" s="64" t="e">
        <f>#REF!*W64</f>
        <v>#REF!</v>
      </c>
      <c r="AI64" s="64" t="e">
        <f>#REF!*W64</f>
        <v>#REF!</v>
      </c>
    </row>
    <row r="65" spans="1:35" ht="75.75" thickBot="1" x14ac:dyDescent="0.3">
      <c r="A65" s="300"/>
      <c r="B65" s="45">
        <v>63</v>
      </c>
      <c r="C65" s="46" t="s">
        <v>64</v>
      </c>
      <c r="D65" s="20" t="s">
        <v>243</v>
      </c>
      <c r="E65" s="20" t="s">
        <v>246</v>
      </c>
      <c r="F65" s="16" t="s">
        <v>33</v>
      </c>
      <c r="G65" s="42" t="s">
        <v>245</v>
      </c>
      <c r="H65" s="16">
        <v>10</v>
      </c>
      <c r="I65" s="42"/>
      <c r="J65" s="17">
        <f t="shared" si="18"/>
        <v>0</v>
      </c>
      <c r="K65" s="72"/>
      <c r="L65" s="72"/>
      <c r="M65" s="77"/>
      <c r="N65" s="26"/>
      <c r="O65" s="26"/>
      <c r="P65" s="26"/>
      <c r="Q65" s="26"/>
      <c r="R65" s="26"/>
      <c r="S65" s="6">
        <f t="shared" si="25"/>
        <v>0</v>
      </c>
      <c r="T65" s="6" t="e">
        <f t="shared" si="5"/>
        <v>#DIV/0!</v>
      </c>
      <c r="U65" s="6" t="e">
        <f t="shared" si="6"/>
        <v>#NUM!</v>
      </c>
      <c r="V65" s="7" t="e">
        <f t="shared" si="7"/>
        <v>#DIV/0!</v>
      </c>
      <c r="W65" s="15" t="e">
        <f t="shared" si="15"/>
        <v>#DIV/0!</v>
      </c>
      <c r="X65" s="61" t="e">
        <f t="shared" si="16"/>
        <v>#DIV/0!</v>
      </c>
      <c r="Y65" s="256"/>
      <c r="Z65" s="197" t="e">
        <f t="shared" si="17"/>
        <v>#DIV/0!</v>
      </c>
      <c r="AA65" s="65" t="e">
        <f>#REF!*W65</f>
        <v>#REF!</v>
      </c>
      <c r="AB65" s="182">
        <v>0</v>
      </c>
      <c r="AC65" s="64" t="e">
        <f>#REF!*W65</f>
        <v>#REF!</v>
      </c>
      <c r="AD65" s="64" t="e">
        <f>#REF!*W65</f>
        <v>#REF!</v>
      </c>
      <c r="AE65" s="64" t="e">
        <f>#REF!*W65</f>
        <v>#REF!</v>
      </c>
      <c r="AF65" s="64" t="e">
        <f>#REF!*W65</f>
        <v>#REF!</v>
      </c>
      <c r="AG65" s="64" t="e">
        <f>#REF!*W65</f>
        <v>#REF!</v>
      </c>
      <c r="AH65" s="64" t="e">
        <f>#REF!*W65</f>
        <v>#REF!</v>
      </c>
      <c r="AI65" s="64" t="e">
        <f>#REF!*W65</f>
        <v>#REF!</v>
      </c>
    </row>
    <row r="66" spans="1:35" ht="45" x14ac:dyDescent="0.25">
      <c r="A66" s="278">
        <v>8</v>
      </c>
      <c r="B66" s="81">
        <v>64</v>
      </c>
      <c r="C66" s="108" t="s">
        <v>58</v>
      </c>
      <c r="D66" s="101" t="s">
        <v>101</v>
      </c>
      <c r="E66" s="101" t="s">
        <v>103</v>
      </c>
      <c r="F66" s="86" t="s">
        <v>33</v>
      </c>
      <c r="G66" s="86" t="s">
        <v>140</v>
      </c>
      <c r="H66" s="86">
        <v>20</v>
      </c>
      <c r="I66" s="86"/>
      <c r="J66" s="17">
        <f t="shared" si="18"/>
        <v>0</v>
      </c>
      <c r="K66" s="88"/>
      <c r="L66" s="88"/>
      <c r="M66" s="89"/>
      <c r="N66" s="90"/>
      <c r="O66" s="90"/>
      <c r="P66" s="90"/>
      <c r="Q66" s="90"/>
      <c r="R66" s="90"/>
      <c r="S66" s="91">
        <f>MIN(K66:R66)</f>
        <v>0</v>
      </c>
      <c r="T66" s="91" t="e">
        <f t="shared" si="5"/>
        <v>#DIV/0!</v>
      </c>
      <c r="U66" s="91" t="e">
        <f t="shared" si="6"/>
        <v>#NUM!</v>
      </c>
      <c r="V66" s="92" t="e">
        <f t="shared" si="7"/>
        <v>#DIV/0!</v>
      </c>
      <c r="W66" s="95" t="e">
        <f t="shared" si="15"/>
        <v>#DIV/0!</v>
      </c>
      <c r="X66" s="94" t="e">
        <f t="shared" si="16"/>
        <v>#DIV/0!</v>
      </c>
      <c r="Y66" s="251" t="e">
        <f>SUM(X66:X68)</f>
        <v>#DIV/0!</v>
      </c>
      <c r="Z66" s="197" t="e">
        <f t="shared" si="17"/>
        <v>#DIV/0!</v>
      </c>
      <c r="AA66" s="189" t="e">
        <f>#REF!*W66</f>
        <v>#REF!</v>
      </c>
      <c r="AB66" s="190">
        <v>0</v>
      </c>
      <c r="AC66" s="191" t="e">
        <f>#REF!*W66</f>
        <v>#REF!</v>
      </c>
      <c r="AD66" s="191" t="e">
        <f>#REF!*W66</f>
        <v>#REF!</v>
      </c>
      <c r="AE66" s="191" t="e">
        <f>#REF!*W66</f>
        <v>#REF!</v>
      </c>
      <c r="AF66" s="191" t="e">
        <f>#REF!*W66</f>
        <v>#REF!</v>
      </c>
      <c r="AG66" s="191" t="e">
        <f>#REF!*W66</f>
        <v>#REF!</v>
      </c>
      <c r="AH66" s="191" t="e">
        <f>#REF!*W66</f>
        <v>#REF!</v>
      </c>
      <c r="AI66" s="191" t="e">
        <f>#REF!*W66</f>
        <v>#REF!</v>
      </c>
    </row>
    <row r="67" spans="1:35" ht="45" x14ac:dyDescent="0.25">
      <c r="A67" s="279"/>
      <c r="B67" s="81">
        <v>65</v>
      </c>
      <c r="C67" s="109" t="s">
        <v>57</v>
      </c>
      <c r="D67" s="101" t="s">
        <v>101</v>
      </c>
      <c r="E67" s="101" t="s">
        <v>103</v>
      </c>
      <c r="F67" s="86" t="s">
        <v>33</v>
      </c>
      <c r="G67" s="86" t="s">
        <v>140</v>
      </c>
      <c r="H67" s="86">
        <v>20</v>
      </c>
      <c r="I67" s="86"/>
      <c r="J67" s="17">
        <f t="shared" si="18"/>
        <v>0</v>
      </c>
      <c r="K67" s="88"/>
      <c r="L67" s="88"/>
      <c r="M67" s="89"/>
      <c r="N67" s="90"/>
      <c r="O67" s="90"/>
      <c r="P67" s="90"/>
      <c r="Q67" s="90"/>
      <c r="R67" s="90"/>
      <c r="S67" s="91">
        <f t="shared" ref="S67:S69" si="26">MIN(K67:R67)</f>
        <v>0</v>
      </c>
      <c r="T67" s="91" t="e">
        <f t="shared" si="5"/>
        <v>#DIV/0!</v>
      </c>
      <c r="U67" s="91" t="e">
        <f t="shared" si="6"/>
        <v>#NUM!</v>
      </c>
      <c r="V67" s="92" t="e">
        <f t="shared" si="7"/>
        <v>#DIV/0!</v>
      </c>
      <c r="W67" s="95" t="e">
        <f t="shared" si="15"/>
        <v>#DIV/0!</v>
      </c>
      <c r="X67" s="94" t="e">
        <f t="shared" si="16"/>
        <v>#DIV/0!</v>
      </c>
      <c r="Y67" s="252"/>
      <c r="Z67" s="197" t="e">
        <f t="shared" si="17"/>
        <v>#DIV/0!</v>
      </c>
      <c r="AA67" s="189" t="e">
        <f>#REF!*W67</f>
        <v>#REF!</v>
      </c>
      <c r="AB67" s="190">
        <v>0</v>
      </c>
      <c r="AC67" s="191" t="e">
        <f>#REF!*W67</f>
        <v>#REF!</v>
      </c>
      <c r="AD67" s="191" t="e">
        <f>#REF!*W67</f>
        <v>#REF!</v>
      </c>
      <c r="AE67" s="191" t="e">
        <f>#REF!*W67</f>
        <v>#REF!</v>
      </c>
      <c r="AF67" s="191" t="e">
        <f>#REF!*W67</f>
        <v>#REF!</v>
      </c>
      <c r="AG67" s="191" t="e">
        <f>#REF!*W67</f>
        <v>#REF!</v>
      </c>
      <c r="AH67" s="191" t="e">
        <f>#REF!*W67</f>
        <v>#REF!</v>
      </c>
      <c r="AI67" s="191" t="e">
        <f>#REF!*W67</f>
        <v>#REF!</v>
      </c>
    </row>
    <row r="68" spans="1:35" ht="45.75" thickBot="1" x14ac:dyDescent="0.3">
      <c r="A68" s="280"/>
      <c r="B68" s="81">
        <v>66</v>
      </c>
      <c r="C68" s="109" t="s">
        <v>56</v>
      </c>
      <c r="D68" s="101" t="s">
        <v>101</v>
      </c>
      <c r="E68" s="101" t="s">
        <v>103</v>
      </c>
      <c r="F68" s="86" t="s">
        <v>33</v>
      </c>
      <c r="G68" s="86" t="s">
        <v>140</v>
      </c>
      <c r="H68" s="86">
        <v>20</v>
      </c>
      <c r="I68" s="86"/>
      <c r="J68" s="17">
        <f t="shared" si="18"/>
        <v>0</v>
      </c>
      <c r="K68" s="88"/>
      <c r="L68" s="88"/>
      <c r="M68" s="89"/>
      <c r="N68" s="90"/>
      <c r="O68" s="90"/>
      <c r="P68" s="90"/>
      <c r="Q68" s="90"/>
      <c r="R68" s="90"/>
      <c r="S68" s="91">
        <f t="shared" si="26"/>
        <v>0</v>
      </c>
      <c r="T68" s="91" t="e">
        <f t="shared" si="5"/>
        <v>#DIV/0!</v>
      </c>
      <c r="U68" s="91" t="e">
        <f t="shared" si="6"/>
        <v>#NUM!</v>
      </c>
      <c r="V68" s="92" t="e">
        <f t="shared" si="7"/>
        <v>#DIV/0!</v>
      </c>
      <c r="W68" s="95" t="e">
        <f t="shared" si="15"/>
        <v>#DIV/0!</v>
      </c>
      <c r="X68" s="94" t="e">
        <f t="shared" si="16"/>
        <v>#DIV/0!</v>
      </c>
      <c r="Y68" s="253"/>
      <c r="Z68" s="197" t="e">
        <f t="shared" si="17"/>
        <v>#DIV/0!</v>
      </c>
      <c r="AA68" s="189" t="e">
        <f>#REF!*W68</f>
        <v>#REF!</v>
      </c>
      <c r="AB68" s="190">
        <v>0</v>
      </c>
      <c r="AC68" s="191" t="e">
        <f>#REF!*W68</f>
        <v>#REF!</v>
      </c>
      <c r="AD68" s="191" t="e">
        <f>#REF!*W68</f>
        <v>#REF!</v>
      </c>
      <c r="AE68" s="191" t="e">
        <f>#REF!*W68</f>
        <v>#REF!</v>
      </c>
      <c r="AF68" s="191" t="e">
        <f>#REF!*W68</f>
        <v>#REF!</v>
      </c>
      <c r="AG68" s="191" t="e">
        <f>#REF!*W68</f>
        <v>#REF!</v>
      </c>
      <c r="AH68" s="191" t="e">
        <f>#REF!*W68</f>
        <v>#REF!</v>
      </c>
      <c r="AI68" s="191" t="e">
        <f>#REF!*W68</f>
        <v>#REF!</v>
      </c>
    </row>
    <row r="69" spans="1:35" ht="45" x14ac:dyDescent="0.25">
      <c r="A69" s="276">
        <v>9</v>
      </c>
      <c r="B69" s="45">
        <v>67</v>
      </c>
      <c r="C69" s="49" t="s">
        <v>53</v>
      </c>
      <c r="D69" s="20" t="s">
        <v>108</v>
      </c>
      <c r="E69" s="20" t="s">
        <v>109</v>
      </c>
      <c r="F69" s="23" t="s">
        <v>33</v>
      </c>
      <c r="G69" s="16" t="s">
        <v>141</v>
      </c>
      <c r="H69" s="16">
        <v>30</v>
      </c>
      <c r="I69" s="16"/>
      <c r="J69" s="17">
        <f t="shared" si="18"/>
        <v>0</v>
      </c>
      <c r="K69" s="72"/>
      <c r="L69" s="72"/>
      <c r="M69" s="77"/>
      <c r="N69" s="26"/>
      <c r="O69" s="26"/>
      <c r="P69" s="26"/>
      <c r="Q69" s="26"/>
      <c r="R69" s="26"/>
      <c r="S69" s="6">
        <f t="shared" si="26"/>
        <v>0</v>
      </c>
      <c r="T69" s="6" t="e">
        <f t="shared" si="5"/>
        <v>#DIV/0!</v>
      </c>
      <c r="U69" s="6" t="e">
        <f t="shared" si="6"/>
        <v>#NUM!</v>
      </c>
      <c r="V69" s="7" t="e">
        <f t="shared" si="7"/>
        <v>#DIV/0!</v>
      </c>
      <c r="W69" s="15" t="e">
        <f t="shared" si="15"/>
        <v>#DIV/0!</v>
      </c>
      <c r="X69" s="61" t="e">
        <f t="shared" si="16"/>
        <v>#DIV/0!</v>
      </c>
      <c r="Y69" s="254" t="e">
        <f>SUM(X69:X75)</f>
        <v>#DIV/0!</v>
      </c>
      <c r="Z69" s="197" t="e">
        <f t="shared" ref="Z69:Z105" si="27">I69*W69</f>
        <v>#DIV/0!</v>
      </c>
      <c r="AA69" s="65" t="e">
        <f>#REF!*W69</f>
        <v>#REF!</v>
      </c>
      <c r="AB69" s="182">
        <v>0</v>
      </c>
      <c r="AC69" s="64" t="e">
        <f>#REF!*W69</f>
        <v>#REF!</v>
      </c>
      <c r="AD69" s="64" t="e">
        <f>#REF!*W69</f>
        <v>#REF!</v>
      </c>
      <c r="AE69" s="64" t="e">
        <f>#REF!*W69</f>
        <v>#REF!</v>
      </c>
      <c r="AF69" s="64" t="e">
        <f>#REF!*W69</f>
        <v>#REF!</v>
      </c>
      <c r="AG69" s="64" t="e">
        <f>#REF!*W69</f>
        <v>#REF!</v>
      </c>
      <c r="AH69" s="64" t="e">
        <f>#REF!*W69</f>
        <v>#REF!</v>
      </c>
      <c r="AI69" s="64" t="e">
        <f>#REF!*W69</f>
        <v>#REF!</v>
      </c>
    </row>
    <row r="70" spans="1:35" ht="86.25" customHeight="1" x14ac:dyDescent="0.25">
      <c r="A70" s="277"/>
      <c r="B70" s="45">
        <v>68</v>
      </c>
      <c r="C70" s="50" t="s">
        <v>54</v>
      </c>
      <c r="D70" s="207" t="s">
        <v>158</v>
      </c>
      <c r="E70" s="208" t="s">
        <v>159</v>
      </c>
      <c r="F70" s="23" t="s">
        <v>33</v>
      </c>
      <c r="G70" s="42" t="s">
        <v>143</v>
      </c>
      <c r="H70" s="23">
        <v>30</v>
      </c>
      <c r="I70" s="42"/>
      <c r="J70" s="17">
        <f t="shared" ref="J70:J101" si="28">SUM(I68:I68)</f>
        <v>0</v>
      </c>
      <c r="K70" s="72"/>
      <c r="L70" s="215"/>
      <c r="M70" s="73"/>
      <c r="N70" s="209"/>
      <c r="O70" s="209"/>
      <c r="P70" s="209"/>
      <c r="Q70" s="209"/>
      <c r="R70" s="209"/>
      <c r="S70" s="210">
        <f>MIN(K70:R70)</f>
        <v>0</v>
      </c>
      <c r="T70" s="210" t="e">
        <f t="shared" si="5"/>
        <v>#DIV/0!</v>
      </c>
      <c r="U70" s="210" t="e">
        <f t="shared" si="6"/>
        <v>#NUM!</v>
      </c>
      <c r="V70" s="211" t="e">
        <f t="shared" si="7"/>
        <v>#DIV/0!</v>
      </c>
      <c r="W70" s="212" t="e">
        <f t="shared" si="15"/>
        <v>#DIV/0!</v>
      </c>
      <c r="X70" s="213" t="e">
        <f t="shared" si="16"/>
        <v>#DIV/0!</v>
      </c>
      <c r="Y70" s="255"/>
      <c r="Z70" s="197" t="e">
        <f t="shared" si="27"/>
        <v>#DIV/0!</v>
      </c>
      <c r="AA70" s="65" t="e">
        <f>#REF!*W70</f>
        <v>#REF!</v>
      </c>
      <c r="AB70" s="182">
        <v>0</v>
      </c>
      <c r="AC70" s="64" t="e">
        <f>#REF!*W70</f>
        <v>#REF!</v>
      </c>
      <c r="AD70" s="64" t="e">
        <f>#REF!*W70</f>
        <v>#REF!</v>
      </c>
      <c r="AE70" s="64" t="e">
        <f>#REF!*W70</f>
        <v>#REF!</v>
      </c>
      <c r="AF70" s="64" t="e">
        <f>#REF!*W70</f>
        <v>#REF!</v>
      </c>
      <c r="AG70" s="64" t="e">
        <f>#REF!*W70</f>
        <v>#REF!</v>
      </c>
      <c r="AH70" s="64" t="e">
        <f>#REF!*W70</f>
        <v>#REF!</v>
      </c>
      <c r="AI70" s="64" t="e">
        <f>#REF!*W70</f>
        <v>#REF!</v>
      </c>
    </row>
    <row r="71" spans="1:35" ht="45" x14ac:dyDescent="0.25">
      <c r="A71" s="277"/>
      <c r="B71" s="45">
        <v>69</v>
      </c>
      <c r="C71" s="51" t="s">
        <v>106</v>
      </c>
      <c r="D71" s="33" t="s">
        <v>107</v>
      </c>
      <c r="E71" s="66" t="s">
        <v>112</v>
      </c>
      <c r="F71" s="23" t="s">
        <v>33</v>
      </c>
      <c r="G71" s="16" t="s">
        <v>141</v>
      </c>
      <c r="H71" s="16">
        <v>50</v>
      </c>
      <c r="I71" s="16"/>
      <c r="J71" s="17">
        <f t="shared" si="28"/>
        <v>0</v>
      </c>
      <c r="K71" s="72"/>
      <c r="L71" s="215"/>
      <c r="M71" s="73"/>
      <c r="N71" s="25"/>
      <c r="O71" s="38"/>
      <c r="P71" s="25"/>
      <c r="Q71" s="38"/>
      <c r="R71" s="25"/>
      <c r="S71" s="6">
        <f>MIN(K71:R71)</f>
        <v>0</v>
      </c>
      <c r="T71" s="6" t="e">
        <f t="shared" si="5"/>
        <v>#DIV/0!</v>
      </c>
      <c r="U71" s="6" t="e">
        <f t="shared" si="6"/>
        <v>#NUM!</v>
      </c>
      <c r="V71" s="7" t="e">
        <f t="shared" si="7"/>
        <v>#DIV/0!</v>
      </c>
      <c r="W71" s="15" t="e">
        <f t="shared" si="15"/>
        <v>#DIV/0!</v>
      </c>
      <c r="X71" s="61" t="e">
        <f t="shared" si="16"/>
        <v>#DIV/0!</v>
      </c>
      <c r="Y71" s="255"/>
      <c r="Z71" s="197" t="e">
        <f t="shared" si="27"/>
        <v>#DIV/0!</v>
      </c>
      <c r="AA71" s="65" t="e">
        <f>#REF!*W71</f>
        <v>#REF!</v>
      </c>
      <c r="AB71" s="182">
        <v>0</v>
      </c>
      <c r="AC71" s="64" t="e">
        <f>#REF!*W71</f>
        <v>#REF!</v>
      </c>
      <c r="AD71" s="64" t="e">
        <f>#REF!*W71</f>
        <v>#REF!</v>
      </c>
      <c r="AE71" s="64" t="e">
        <f>#REF!*W71</f>
        <v>#REF!</v>
      </c>
      <c r="AF71" s="64" t="e">
        <f>#REF!*W71</f>
        <v>#REF!</v>
      </c>
      <c r="AG71" s="64" t="e">
        <f>#REF!*W71</f>
        <v>#REF!</v>
      </c>
      <c r="AH71" s="64" t="e">
        <f>#REF!*W71</f>
        <v>#REF!</v>
      </c>
      <c r="AI71" s="64" t="e">
        <f>#REF!*W71</f>
        <v>#REF!</v>
      </c>
    </row>
    <row r="72" spans="1:35" ht="45" x14ac:dyDescent="0.25">
      <c r="A72" s="277"/>
      <c r="B72" s="45">
        <v>70</v>
      </c>
      <c r="C72" s="50" t="s">
        <v>157</v>
      </c>
      <c r="D72" s="27" t="s">
        <v>107</v>
      </c>
      <c r="E72" s="66" t="s">
        <v>112</v>
      </c>
      <c r="F72" s="23" t="s">
        <v>33</v>
      </c>
      <c r="G72" s="16" t="s">
        <v>141</v>
      </c>
      <c r="H72" s="16">
        <v>30</v>
      </c>
      <c r="I72" s="16"/>
      <c r="J72" s="17">
        <f t="shared" si="28"/>
        <v>0</v>
      </c>
      <c r="K72" s="72"/>
      <c r="L72" s="215"/>
      <c r="M72" s="71"/>
      <c r="N72" s="24"/>
      <c r="O72" s="38"/>
      <c r="P72" s="24"/>
      <c r="Q72" s="24"/>
      <c r="R72" s="24"/>
      <c r="S72" s="6">
        <f t="shared" ref="S72:S76" si="29">MIN(K72:R72)</f>
        <v>0</v>
      </c>
      <c r="T72" s="6" t="e">
        <f t="shared" si="5"/>
        <v>#DIV/0!</v>
      </c>
      <c r="U72" s="6" t="e">
        <f t="shared" si="6"/>
        <v>#NUM!</v>
      </c>
      <c r="V72" s="7" t="e">
        <f t="shared" si="7"/>
        <v>#DIV/0!</v>
      </c>
      <c r="W72" s="15" t="e">
        <f t="shared" si="15"/>
        <v>#DIV/0!</v>
      </c>
      <c r="X72" s="61" t="e">
        <f t="shared" si="16"/>
        <v>#DIV/0!</v>
      </c>
      <c r="Y72" s="255"/>
      <c r="Z72" s="197" t="e">
        <f t="shared" si="27"/>
        <v>#DIV/0!</v>
      </c>
      <c r="AA72" s="65" t="e">
        <f>#REF!*W72</f>
        <v>#REF!</v>
      </c>
      <c r="AB72" s="182">
        <v>0</v>
      </c>
      <c r="AC72" s="64" t="e">
        <f>#REF!*W72</f>
        <v>#REF!</v>
      </c>
      <c r="AD72" s="64" t="e">
        <f>#REF!*W72</f>
        <v>#REF!</v>
      </c>
      <c r="AE72" s="64" t="e">
        <f>#REF!*W72</f>
        <v>#REF!</v>
      </c>
      <c r="AF72" s="64" t="e">
        <f>#REF!*W72</f>
        <v>#REF!</v>
      </c>
      <c r="AG72" s="64" t="e">
        <f>#REF!*W72</f>
        <v>#REF!</v>
      </c>
      <c r="AH72" s="64" t="e">
        <f>#REF!*W72</f>
        <v>#REF!</v>
      </c>
      <c r="AI72" s="64" t="e">
        <f>#REF!*W72</f>
        <v>#REF!</v>
      </c>
    </row>
    <row r="73" spans="1:35" ht="90" x14ac:dyDescent="0.25">
      <c r="A73" s="277"/>
      <c r="B73" s="45">
        <v>71</v>
      </c>
      <c r="C73" s="50" t="s">
        <v>60</v>
      </c>
      <c r="D73" s="27" t="s">
        <v>135</v>
      </c>
      <c r="E73" s="67" t="s">
        <v>136</v>
      </c>
      <c r="F73" s="23" t="s">
        <v>33</v>
      </c>
      <c r="G73" s="16" t="s">
        <v>139</v>
      </c>
      <c r="H73" s="16">
        <v>30</v>
      </c>
      <c r="I73" s="16"/>
      <c r="J73" s="17">
        <f t="shared" si="28"/>
        <v>0</v>
      </c>
      <c r="K73" s="72"/>
      <c r="L73" s="215"/>
      <c r="M73" s="73"/>
      <c r="N73" s="52"/>
      <c r="O73" s="38"/>
      <c r="P73" s="24"/>
      <c r="Q73" s="38"/>
      <c r="R73" s="24"/>
      <c r="S73" s="6">
        <f t="shared" si="29"/>
        <v>0</v>
      </c>
      <c r="T73" s="6" t="e">
        <f t="shared" si="5"/>
        <v>#DIV/0!</v>
      </c>
      <c r="U73" s="6" t="e">
        <f t="shared" si="6"/>
        <v>#NUM!</v>
      </c>
      <c r="V73" s="7" t="e">
        <f t="shared" si="7"/>
        <v>#DIV/0!</v>
      </c>
      <c r="W73" s="15" t="e">
        <f t="shared" ref="W73:W116" si="30">IF(V73&lt;=25%,T73,U73)</f>
        <v>#DIV/0!</v>
      </c>
      <c r="X73" s="61" t="e">
        <f t="shared" ref="X73:X105" si="31">IF(V73&lt;=25%,T73,U73)*J73</f>
        <v>#DIV/0!</v>
      </c>
      <c r="Y73" s="255"/>
      <c r="Z73" s="197" t="e">
        <f t="shared" si="27"/>
        <v>#DIV/0!</v>
      </c>
      <c r="AA73" s="65" t="e">
        <f>#REF!*W73</f>
        <v>#REF!</v>
      </c>
      <c r="AB73" s="182">
        <v>0</v>
      </c>
      <c r="AC73" s="64" t="e">
        <f>#REF!*W73</f>
        <v>#REF!</v>
      </c>
      <c r="AD73" s="64" t="e">
        <f>#REF!*W73</f>
        <v>#REF!</v>
      </c>
      <c r="AE73" s="64" t="e">
        <f>#REF!*W73</f>
        <v>#REF!</v>
      </c>
      <c r="AF73" s="64" t="e">
        <f>#REF!*W73</f>
        <v>#REF!</v>
      </c>
      <c r="AG73" s="64" t="e">
        <f>#REF!*W73</f>
        <v>#REF!</v>
      </c>
      <c r="AH73" s="64" t="e">
        <f>#REF!*W73</f>
        <v>#REF!</v>
      </c>
      <c r="AI73" s="64" t="e">
        <f>#REF!*W73</f>
        <v>#REF!</v>
      </c>
    </row>
    <row r="74" spans="1:35" ht="75" x14ac:dyDescent="0.25">
      <c r="A74" s="277"/>
      <c r="B74" s="45">
        <v>72</v>
      </c>
      <c r="C74" s="173" t="s">
        <v>231</v>
      </c>
      <c r="D74" s="27" t="s">
        <v>217</v>
      </c>
      <c r="E74" s="176" t="s">
        <v>218</v>
      </c>
      <c r="F74" s="23" t="s">
        <v>33</v>
      </c>
      <c r="G74" s="16" t="s">
        <v>219</v>
      </c>
      <c r="H74" s="16"/>
      <c r="I74" s="16"/>
      <c r="J74" s="17">
        <f t="shared" si="28"/>
        <v>0</v>
      </c>
      <c r="K74" s="72"/>
      <c r="L74" s="72"/>
      <c r="M74" s="185"/>
      <c r="N74" s="185"/>
      <c r="O74" s="185"/>
      <c r="P74" s="185"/>
      <c r="Q74" s="185"/>
      <c r="R74" s="185"/>
      <c r="S74" s="6">
        <f t="shared" si="29"/>
        <v>0</v>
      </c>
      <c r="T74" s="6" t="e">
        <f t="shared" si="5"/>
        <v>#DIV/0!</v>
      </c>
      <c r="U74" s="6" t="e">
        <f t="shared" si="6"/>
        <v>#NUM!</v>
      </c>
      <c r="V74" s="7" t="e">
        <f t="shared" si="7"/>
        <v>#DIV/0!</v>
      </c>
      <c r="W74" s="15" t="e">
        <f t="shared" si="30"/>
        <v>#DIV/0!</v>
      </c>
      <c r="X74" s="61" t="e">
        <f t="shared" si="31"/>
        <v>#DIV/0!</v>
      </c>
      <c r="Y74" s="255"/>
      <c r="Z74" s="197" t="e">
        <f t="shared" si="27"/>
        <v>#DIV/0!</v>
      </c>
      <c r="AA74" s="65" t="e">
        <f>#REF!*W74</f>
        <v>#REF!</v>
      </c>
      <c r="AB74" s="182">
        <v>0</v>
      </c>
      <c r="AC74" s="64" t="e">
        <f>#REF!*W74</f>
        <v>#REF!</v>
      </c>
      <c r="AD74" s="64" t="e">
        <f>#REF!*W74</f>
        <v>#REF!</v>
      </c>
      <c r="AE74" s="64" t="e">
        <f>#REF!*W74</f>
        <v>#REF!</v>
      </c>
      <c r="AF74" s="64" t="e">
        <f>#REF!*W74</f>
        <v>#REF!</v>
      </c>
      <c r="AG74" s="64" t="e">
        <f>#REF!*W74</f>
        <v>#REF!</v>
      </c>
      <c r="AH74" s="64" t="e">
        <f>#REF!*W74</f>
        <v>#REF!</v>
      </c>
      <c r="AI74" s="64" t="e">
        <f>#REF!*W74</f>
        <v>#REF!</v>
      </c>
    </row>
    <row r="75" spans="1:35" ht="77.25" customHeight="1" thickBot="1" x14ac:dyDescent="0.3">
      <c r="A75" s="300"/>
      <c r="B75" s="45">
        <v>73</v>
      </c>
      <c r="C75" s="175" t="s">
        <v>232</v>
      </c>
      <c r="D75" s="172" t="s">
        <v>217</v>
      </c>
      <c r="E75" s="176" t="s">
        <v>220</v>
      </c>
      <c r="F75" s="23" t="s">
        <v>33</v>
      </c>
      <c r="G75" s="16" t="s">
        <v>139</v>
      </c>
      <c r="H75" s="16"/>
      <c r="I75" s="16"/>
      <c r="J75" s="17">
        <f t="shared" si="28"/>
        <v>0</v>
      </c>
      <c r="K75" s="72"/>
      <c r="L75" s="72"/>
      <c r="M75" s="185"/>
      <c r="N75" s="185"/>
      <c r="O75" s="185"/>
      <c r="P75" s="185"/>
      <c r="Q75" s="185"/>
      <c r="R75" s="185"/>
      <c r="S75" s="6">
        <f t="shared" si="29"/>
        <v>0</v>
      </c>
      <c r="T75" s="6" t="e">
        <f t="shared" ref="T75" si="32">ROUNDDOWN(AVERAGE(K75:R75),2)</f>
        <v>#DIV/0!</v>
      </c>
      <c r="U75" s="6" t="e">
        <f t="shared" ref="U75" si="33">ROUNDDOWN(MEDIAN(K75:R75),2)</f>
        <v>#NUM!</v>
      </c>
      <c r="V75" s="7" t="e">
        <f t="shared" ref="V75" si="34">STDEV(N75:R75)/AVERAGE(K75:R75)</f>
        <v>#DIV/0!</v>
      </c>
      <c r="W75" s="15" t="e">
        <f t="shared" si="30"/>
        <v>#DIV/0!</v>
      </c>
      <c r="X75" s="61" t="e">
        <f t="shared" si="31"/>
        <v>#DIV/0!</v>
      </c>
      <c r="Y75" s="256"/>
      <c r="Z75" s="197" t="e">
        <f t="shared" si="27"/>
        <v>#DIV/0!</v>
      </c>
      <c r="AA75" s="65" t="e">
        <f>#REF!*W75</f>
        <v>#REF!</v>
      </c>
      <c r="AB75" s="182">
        <v>0</v>
      </c>
      <c r="AC75" s="64" t="e">
        <f>#REF!*W75</f>
        <v>#REF!</v>
      </c>
      <c r="AD75" s="64" t="e">
        <f>#REF!*W75</f>
        <v>#REF!</v>
      </c>
      <c r="AE75" s="64" t="e">
        <f>#REF!*W75</f>
        <v>#REF!</v>
      </c>
      <c r="AF75" s="64" t="e">
        <f>#REF!*W75</f>
        <v>#REF!</v>
      </c>
      <c r="AG75" s="64" t="e">
        <f>#REF!*W75</f>
        <v>#REF!</v>
      </c>
      <c r="AH75" s="64" t="e">
        <f>#REF!*W75</f>
        <v>#REF!</v>
      </c>
      <c r="AI75" s="64" t="e">
        <f>#REF!*W75</f>
        <v>#REF!</v>
      </c>
    </row>
    <row r="76" spans="1:35" ht="60" x14ac:dyDescent="0.25">
      <c r="A76" s="278">
        <v>10</v>
      </c>
      <c r="B76" s="81">
        <v>74</v>
      </c>
      <c r="C76" s="174" t="s">
        <v>160</v>
      </c>
      <c r="D76" s="148" t="s">
        <v>107</v>
      </c>
      <c r="E76" s="149" t="s">
        <v>111</v>
      </c>
      <c r="F76" s="177" t="s">
        <v>52</v>
      </c>
      <c r="G76" s="86" t="s">
        <v>141</v>
      </c>
      <c r="H76" s="86">
        <v>30</v>
      </c>
      <c r="I76" s="86"/>
      <c r="J76" s="17">
        <f t="shared" si="28"/>
        <v>0</v>
      </c>
      <c r="K76" s="88"/>
      <c r="L76" s="216"/>
      <c r="M76" s="151"/>
      <c r="N76" s="152"/>
      <c r="O76" s="98"/>
      <c r="P76" s="153"/>
      <c r="Q76" s="154"/>
      <c r="R76" s="155"/>
      <c r="S76" s="91">
        <f t="shared" si="29"/>
        <v>0</v>
      </c>
      <c r="T76" s="91" t="e">
        <f t="shared" ref="T76:T116" si="35">ROUNDDOWN(AVERAGE(K76:R76),2)</f>
        <v>#DIV/0!</v>
      </c>
      <c r="U76" s="91" t="e">
        <f t="shared" ref="U76:U116" si="36">ROUNDDOWN(MEDIAN(K76:R76),2)</f>
        <v>#NUM!</v>
      </c>
      <c r="V76" s="92" t="e">
        <f t="shared" ref="V76:V116" si="37">STDEV(N76:R76)/AVERAGE(K76:R76)</f>
        <v>#DIV/0!</v>
      </c>
      <c r="W76" s="95" t="e">
        <f t="shared" si="30"/>
        <v>#DIV/0!</v>
      </c>
      <c r="X76" s="94" t="e">
        <f t="shared" si="31"/>
        <v>#DIV/0!</v>
      </c>
      <c r="Y76" s="251" t="e">
        <f>SUM(X76:X85)</f>
        <v>#DIV/0!</v>
      </c>
      <c r="Z76" s="197" t="e">
        <f t="shared" si="27"/>
        <v>#DIV/0!</v>
      </c>
      <c r="AA76" s="189" t="e">
        <f>#REF!*W76</f>
        <v>#REF!</v>
      </c>
      <c r="AB76" s="190">
        <v>0</v>
      </c>
      <c r="AC76" s="191" t="e">
        <f>#REF!*W76</f>
        <v>#REF!</v>
      </c>
      <c r="AD76" s="191" t="e">
        <f>#REF!*W76</f>
        <v>#REF!</v>
      </c>
      <c r="AE76" s="191" t="e">
        <f>#REF!*W76</f>
        <v>#REF!</v>
      </c>
      <c r="AF76" s="191" t="e">
        <f>#REF!*W76</f>
        <v>#REF!</v>
      </c>
      <c r="AG76" s="191" t="e">
        <f>#REF!*W76</f>
        <v>#REF!</v>
      </c>
      <c r="AH76" s="191" t="e">
        <f>#REF!*W76</f>
        <v>#REF!</v>
      </c>
      <c r="AI76" s="191" t="e">
        <f>#REF!*W76</f>
        <v>#REF!</v>
      </c>
    </row>
    <row r="77" spans="1:35" ht="60" x14ac:dyDescent="0.25">
      <c r="A77" s="279"/>
      <c r="B77" s="81">
        <v>75</v>
      </c>
      <c r="C77" s="147" t="s">
        <v>161</v>
      </c>
      <c r="D77" s="148" t="s">
        <v>107</v>
      </c>
      <c r="E77" s="149" t="s">
        <v>110</v>
      </c>
      <c r="F77" s="150" t="s">
        <v>52</v>
      </c>
      <c r="G77" s="86" t="s">
        <v>141</v>
      </c>
      <c r="H77" s="86">
        <v>30</v>
      </c>
      <c r="I77" s="86"/>
      <c r="J77" s="17">
        <f t="shared" si="28"/>
        <v>0</v>
      </c>
      <c r="K77" s="88"/>
      <c r="L77" s="216"/>
      <c r="M77" s="151"/>
      <c r="N77" s="152"/>
      <c r="O77" s="98"/>
      <c r="P77" s="155"/>
      <c r="Q77" s="154"/>
      <c r="R77" s="155"/>
      <c r="S77" s="91">
        <f>MIN(K77:R77)</f>
        <v>0</v>
      </c>
      <c r="T77" s="91" t="e">
        <f t="shared" si="35"/>
        <v>#DIV/0!</v>
      </c>
      <c r="U77" s="91" t="e">
        <f t="shared" si="36"/>
        <v>#NUM!</v>
      </c>
      <c r="V77" s="92" t="e">
        <f t="shared" si="37"/>
        <v>#DIV/0!</v>
      </c>
      <c r="W77" s="95" t="e">
        <f t="shared" si="30"/>
        <v>#DIV/0!</v>
      </c>
      <c r="X77" s="94" t="e">
        <f t="shared" si="31"/>
        <v>#DIV/0!</v>
      </c>
      <c r="Y77" s="252"/>
      <c r="Z77" s="197" t="e">
        <f t="shared" si="27"/>
        <v>#DIV/0!</v>
      </c>
      <c r="AA77" s="189" t="e">
        <f>#REF!*W77</f>
        <v>#REF!</v>
      </c>
      <c r="AB77" s="190">
        <v>0</v>
      </c>
      <c r="AC77" s="191" t="e">
        <f>#REF!*W77</f>
        <v>#REF!</v>
      </c>
      <c r="AD77" s="191" t="e">
        <f>#REF!*W77</f>
        <v>#REF!</v>
      </c>
      <c r="AE77" s="191" t="e">
        <f>#REF!*W77</f>
        <v>#REF!</v>
      </c>
      <c r="AF77" s="191" t="e">
        <f>#REF!*W77</f>
        <v>#REF!</v>
      </c>
      <c r="AG77" s="191" t="e">
        <f>#REF!*W77</f>
        <v>#REF!</v>
      </c>
      <c r="AH77" s="191" t="e">
        <f>#REF!*W77</f>
        <v>#REF!</v>
      </c>
      <c r="AI77" s="191" t="e">
        <f>#REF!*W77</f>
        <v>#REF!</v>
      </c>
    </row>
    <row r="78" spans="1:35" ht="60" x14ac:dyDescent="0.25">
      <c r="A78" s="279"/>
      <c r="B78" s="81">
        <v>76</v>
      </c>
      <c r="C78" s="156" t="s">
        <v>162</v>
      </c>
      <c r="D78" s="157" t="s">
        <v>107</v>
      </c>
      <c r="E78" s="149" t="s">
        <v>110</v>
      </c>
      <c r="F78" s="150" t="s">
        <v>52</v>
      </c>
      <c r="G78" s="86" t="s">
        <v>141</v>
      </c>
      <c r="H78" s="86">
        <v>30</v>
      </c>
      <c r="I78" s="86"/>
      <c r="J78" s="17">
        <f t="shared" si="28"/>
        <v>0</v>
      </c>
      <c r="K78" s="88"/>
      <c r="L78" s="216"/>
      <c r="M78" s="151"/>
      <c r="N78" s="158"/>
      <c r="O78" s="154"/>
      <c r="P78" s="159"/>
      <c r="Q78" s="87"/>
      <c r="R78" s="160"/>
      <c r="S78" s="91">
        <f t="shared" ref="S78:S80" si="38">MIN(K78:R78)</f>
        <v>0</v>
      </c>
      <c r="T78" s="91" t="e">
        <f t="shared" si="35"/>
        <v>#DIV/0!</v>
      </c>
      <c r="U78" s="91" t="e">
        <f t="shared" si="36"/>
        <v>#NUM!</v>
      </c>
      <c r="V78" s="92" t="e">
        <f t="shared" si="37"/>
        <v>#DIV/0!</v>
      </c>
      <c r="W78" s="95" t="e">
        <f t="shared" si="30"/>
        <v>#DIV/0!</v>
      </c>
      <c r="X78" s="94" t="e">
        <f t="shared" si="31"/>
        <v>#DIV/0!</v>
      </c>
      <c r="Y78" s="252"/>
      <c r="Z78" s="197" t="e">
        <f t="shared" si="27"/>
        <v>#DIV/0!</v>
      </c>
      <c r="AA78" s="189" t="e">
        <f>#REF!*W78</f>
        <v>#REF!</v>
      </c>
      <c r="AB78" s="190">
        <v>0</v>
      </c>
      <c r="AC78" s="191" t="e">
        <f>#REF!*W78</f>
        <v>#REF!</v>
      </c>
      <c r="AD78" s="191" t="e">
        <f>#REF!*W78</f>
        <v>#REF!</v>
      </c>
      <c r="AE78" s="191" t="e">
        <f>#REF!*W78</f>
        <v>#REF!</v>
      </c>
      <c r="AF78" s="191" t="e">
        <f>#REF!*W78</f>
        <v>#REF!</v>
      </c>
      <c r="AG78" s="191" t="e">
        <f>#REF!*W78</f>
        <v>#REF!</v>
      </c>
      <c r="AH78" s="191" t="e">
        <f>#REF!*W78</f>
        <v>#REF!</v>
      </c>
      <c r="AI78" s="191" t="e">
        <f>#REF!*W78</f>
        <v>#REF!</v>
      </c>
    </row>
    <row r="79" spans="1:35" ht="60" x14ac:dyDescent="0.25">
      <c r="A79" s="279"/>
      <c r="B79" s="81">
        <v>77</v>
      </c>
      <c r="C79" s="161" t="s">
        <v>163</v>
      </c>
      <c r="D79" s="157" t="s">
        <v>107</v>
      </c>
      <c r="E79" s="149" t="s">
        <v>110</v>
      </c>
      <c r="F79" s="150" t="s">
        <v>52</v>
      </c>
      <c r="G79" s="86" t="s">
        <v>141</v>
      </c>
      <c r="H79" s="86">
        <v>30</v>
      </c>
      <c r="I79" s="86"/>
      <c r="J79" s="17">
        <f t="shared" si="28"/>
        <v>0</v>
      </c>
      <c r="K79" s="88"/>
      <c r="L79" s="216"/>
      <c r="M79" s="151"/>
      <c r="N79" s="158"/>
      <c r="O79" s="98"/>
      <c r="P79" s="160"/>
      <c r="Q79" s="154"/>
      <c r="R79" s="160"/>
      <c r="S79" s="91">
        <f t="shared" si="38"/>
        <v>0</v>
      </c>
      <c r="T79" s="91" t="e">
        <f t="shared" si="35"/>
        <v>#DIV/0!</v>
      </c>
      <c r="U79" s="91" t="e">
        <f t="shared" si="36"/>
        <v>#NUM!</v>
      </c>
      <c r="V79" s="92" t="e">
        <f t="shared" si="37"/>
        <v>#DIV/0!</v>
      </c>
      <c r="W79" s="95" t="e">
        <f t="shared" si="30"/>
        <v>#DIV/0!</v>
      </c>
      <c r="X79" s="94" t="e">
        <f t="shared" si="31"/>
        <v>#DIV/0!</v>
      </c>
      <c r="Y79" s="252"/>
      <c r="Z79" s="197" t="e">
        <f t="shared" si="27"/>
        <v>#DIV/0!</v>
      </c>
      <c r="AA79" s="189" t="e">
        <f>#REF!*W79</f>
        <v>#REF!</v>
      </c>
      <c r="AB79" s="190">
        <v>0</v>
      </c>
      <c r="AC79" s="191" t="e">
        <f>#REF!*W79</f>
        <v>#REF!</v>
      </c>
      <c r="AD79" s="191" t="e">
        <f>#REF!*W79</f>
        <v>#REF!</v>
      </c>
      <c r="AE79" s="191" t="e">
        <f>#REF!*W79</f>
        <v>#REF!</v>
      </c>
      <c r="AF79" s="191" t="e">
        <f>#REF!*W79</f>
        <v>#REF!</v>
      </c>
      <c r="AG79" s="191" t="e">
        <f>#REF!*W79</f>
        <v>#REF!</v>
      </c>
      <c r="AH79" s="191" t="e">
        <f>#REF!*W79</f>
        <v>#REF!</v>
      </c>
      <c r="AI79" s="191" t="e">
        <f>#REF!*W79</f>
        <v>#REF!</v>
      </c>
    </row>
    <row r="80" spans="1:35" ht="60" x14ac:dyDescent="0.25">
      <c r="A80" s="279"/>
      <c r="B80" s="81">
        <v>78</v>
      </c>
      <c r="C80" s="161" t="s">
        <v>164</v>
      </c>
      <c r="D80" s="157" t="s">
        <v>107</v>
      </c>
      <c r="E80" s="149" t="s">
        <v>110</v>
      </c>
      <c r="F80" s="150" t="s">
        <v>52</v>
      </c>
      <c r="G80" s="86" t="s">
        <v>141</v>
      </c>
      <c r="H80" s="86">
        <v>30</v>
      </c>
      <c r="I80" s="86"/>
      <c r="J80" s="17">
        <f t="shared" si="28"/>
        <v>0</v>
      </c>
      <c r="K80" s="88"/>
      <c r="L80" s="216"/>
      <c r="M80" s="151"/>
      <c r="N80" s="158"/>
      <c r="O80" s="98"/>
      <c r="P80" s="160"/>
      <c r="Q80" s="154"/>
      <c r="R80" s="160"/>
      <c r="S80" s="91">
        <f t="shared" si="38"/>
        <v>0</v>
      </c>
      <c r="T80" s="91" t="e">
        <f t="shared" si="35"/>
        <v>#DIV/0!</v>
      </c>
      <c r="U80" s="91" t="e">
        <f t="shared" si="36"/>
        <v>#NUM!</v>
      </c>
      <c r="V80" s="92" t="e">
        <f t="shared" si="37"/>
        <v>#DIV/0!</v>
      </c>
      <c r="W80" s="95" t="e">
        <f t="shared" si="30"/>
        <v>#DIV/0!</v>
      </c>
      <c r="X80" s="94" t="e">
        <f t="shared" si="31"/>
        <v>#DIV/0!</v>
      </c>
      <c r="Y80" s="252"/>
      <c r="Z80" s="197" t="e">
        <f t="shared" si="27"/>
        <v>#DIV/0!</v>
      </c>
      <c r="AA80" s="189" t="e">
        <f>#REF!*W80</f>
        <v>#REF!</v>
      </c>
      <c r="AB80" s="190">
        <v>0</v>
      </c>
      <c r="AC80" s="191" t="e">
        <f>#REF!*W80</f>
        <v>#REF!</v>
      </c>
      <c r="AD80" s="191" t="e">
        <f>#REF!*W80</f>
        <v>#REF!</v>
      </c>
      <c r="AE80" s="191" t="e">
        <f>#REF!*W80</f>
        <v>#REF!</v>
      </c>
      <c r="AF80" s="191" t="e">
        <f>#REF!*W80</f>
        <v>#REF!</v>
      </c>
      <c r="AG80" s="191" t="e">
        <f>#REF!*W80</f>
        <v>#REF!</v>
      </c>
      <c r="AH80" s="191" t="e">
        <f>#REF!*W80</f>
        <v>#REF!</v>
      </c>
      <c r="AI80" s="191" t="e">
        <f>#REF!*W80</f>
        <v>#REF!</v>
      </c>
    </row>
    <row r="81" spans="1:35" ht="60" x14ac:dyDescent="0.25">
      <c r="A81" s="279"/>
      <c r="B81" s="81">
        <v>79</v>
      </c>
      <c r="C81" s="162" t="s">
        <v>166</v>
      </c>
      <c r="D81" s="157" t="s">
        <v>107</v>
      </c>
      <c r="E81" s="149" t="s">
        <v>110</v>
      </c>
      <c r="F81" s="150" t="s">
        <v>52</v>
      </c>
      <c r="G81" s="86" t="s">
        <v>141</v>
      </c>
      <c r="H81" s="86">
        <v>30</v>
      </c>
      <c r="I81" s="86"/>
      <c r="J81" s="17">
        <f t="shared" si="28"/>
        <v>0</v>
      </c>
      <c r="K81" s="88"/>
      <c r="L81" s="216"/>
      <c r="M81" s="151"/>
      <c r="N81" s="158"/>
      <c r="O81" s="98"/>
      <c r="P81" s="160"/>
      <c r="Q81" s="154"/>
      <c r="R81" s="160"/>
      <c r="S81" s="91">
        <f>MIN(K81:R81)</f>
        <v>0</v>
      </c>
      <c r="T81" s="91" t="e">
        <f t="shared" si="35"/>
        <v>#DIV/0!</v>
      </c>
      <c r="U81" s="91" t="e">
        <f t="shared" si="36"/>
        <v>#NUM!</v>
      </c>
      <c r="V81" s="92" t="e">
        <f t="shared" si="37"/>
        <v>#DIV/0!</v>
      </c>
      <c r="W81" s="95" t="e">
        <f t="shared" si="30"/>
        <v>#DIV/0!</v>
      </c>
      <c r="X81" s="94" t="e">
        <f t="shared" si="31"/>
        <v>#DIV/0!</v>
      </c>
      <c r="Y81" s="252"/>
      <c r="Z81" s="197" t="e">
        <f t="shared" si="27"/>
        <v>#DIV/0!</v>
      </c>
      <c r="AA81" s="189" t="e">
        <f>#REF!*W81</f>
        <v>#REF!</v>
      </c>
      <c r="AB81" s="190">
        <v>0</v>
      </c>
      <c r="AC81" s="191" t="e">
        <f>#REF!*W81</f>
        <v>#REF!</v>
      </c>
      <c r="AD81" s="191" t="e">
        <f>#REF!*W81</f>
        <v>#REF!</v>
      </c>
      <c r="AE81" s="191" t="e">
        <f>#REF!*W81</f>
        <v>#REF!</v>
      </c>
      <c r="AF81" s="191" t="e">
        <f>#REF!*W81</f>
        <v>#REF!</v>
      </c>
      <c r="AG81" s="191" t="e">
        <f>#REF!*W81</f>
        <v>#REF!</v>
      </c>
      <c r="AH81" s="191" t="e">
        <f>#REF!*W81</f>
        <v>#REF!</v>
      </c>
      <c r="AI81" s="191" t="e">
        <f>#REF!*W81</f>
        <v>#REF!</v>
      </c>
    </row>
    <row r="82" spans="1:35" ht="75" x14ac:dyDescent="0.25">
      <c r="A82" s="279"/>
      <c r="B82" s="81">
        <v>80</v>
      </c>
      <c r="C82" s="163" t="s">
        <v>167</v>
      </c>
      <c r="D82" s="157" t="s">
        <v>107</v>
      </c>
      <c r="E82" s="164" t="s">
        <v>113</v>
      </c>
      <c r="F82" s="150" t="s">
        <v>52</v>
      </c>
      <c r="G82" s="86" t="s">
        <v>141</v>
      </c>
      <c r="H82" s="86">
        <v>30</v>
      </c>
      <c r="I82" s="86"/>
      <c r="J82" s="17">
        <f t="shared" si="28"/>
        <v>0</v>
      </c>
      <c r="K82" s="88"/>
      <c r="L82" s="216"/>
      <c r="M82" s="97"/>
      <c r="N82" s="158"/>
      <c r="O82" s="160"/>
      <c r="P82" s="160"/>
      <c r="Q82" s="160"/>
      <c r="R82" s="160"/>
      <c r="S82" s="91">
        <f>MIN(K82:R82)</f>
        <v>0</v>
      </c>
      <c r="T82" s="91" t="e">
        <f t="shared" si="35"/>
        <v>#DIV/0!</v>
      </c>
      <c r="U82" s="91" t="e">
        <f t="shared" si="36"/>
        <v>#NUM!</v>
      </c>
      <c r="V82" s="92" t="e">
        <f t="shared" si="37"/>
        <v>#DIV/0!</v>
      </c>
      <c r="W82" s="95" t="e">
        <f t="shared" si="30"/>
        <v>#DIV/0!</v>
      </c>
      <c r="X82" s="94" t="e">
        <f t="shared" si="31"/>
        <v>#DIV/0!</v>
      </c>
      <c r="Y82" s="252"/>
      <c r="Z82" s="197" t="e">
        <f t="shared" si="27"/>
        <v>#DIV/0!</v>
      </c>
      <c r="AA82" s="189" t="e">
        <f>#REF!*W82</f>
        <v>#REF!</v>
      </c>
      <c r="AB82" s="190">
        <v>0</v>
      </c>
      <c r="AC82" s="191" t="e">
        <f>#REF!*W82</f>
        <v>#REF!</v>
      </c>
      <c r="AD82" s="191" t="e">
        <f>#REF!*W82</f>
        <v>#REF!</v>
      </c>
      <c r="AE82" s="191" t="e">
        <f>#REF!*W82</f>
        <v>#REF!</v>
      </c>
      <c r="AF82" s="191" t="e">
        <f>#REF!*W82</f>
        <v>#REF!</v>
      </c>
      <c r="AG82" s="191" t="e">
        <f>#REF!*W82</f>
        <v>#REF!</v>
      </c>
      <c r="AH82" s="191" t="e">
        <f>#REF!*W82</f>
        <v>#REF!</v>
      </c>
      <c r="AI82" s="191" t="e">
        <f>#REF!*W82</f>
        <v>#REF!</v>
      </c>
    </row>
    <row r="83" spans="1:35" ht="75" x14ac:dyDescent="0.25">
      <c r="A83" s="279"/>
      <c r="B83" s="81">
        <v>81</v>
      </c>
      <c r="C83" s="163" t="s">
        <v>168</v>
      </c>
      <c r="D83" s="157" t="s">
        <v>107</v>
      </c>
      <c r="E83" s="164" t="s">
        <v>114</v>
      </c>
      <c r="F83" s="150" t="s">
        <v>52</v>
      </c>
      <c r="G83" s="86" t="s">
        <v>141</v>
      </c>
      <c r="H83" s="86">
        <v>30</v>
      </c>
      <c r="I83" s="86"/>
      <c r="J83" s="17">
        <f t="shared" si="28"/>
        <v>0</v>
      </c>
      <c r="K83" s="88"/>
      <c r="L83" s="216"/>
      <c r="M83" s="97"/>
      <c r="N83" s="160"/>
      <c r="O83" s="160"/>
      <c r="P83" s="160"/>
      <c r="Q83" s="160"/>
      <c r="R83" s="160"/>
      <c r="S83" s="91">
        <f t="shared" ref="S83:S84" si="39">MIN(K83:R83)</f>
        <v>0</v>
      </c>
      <c r="T83" s="91" t="e">
        <f t="shared" si="35"/>
        <v>#DIV/0!</v>
      </c>
      <c r="U83" s="91" t="e">
        <f t="shared" si="36"/>
        <v>#NUM!</v>
      </c>
      <c r="V83" s="92" t="e">
        <f t="shared" si="37"/>
        <v>#DIV/0!</v>
      </c>
      <c r="W83" s="95" t="e">
        <f t="shared" si="30"/>
        <v>#DIV/0!</v>
      </c>
      <c r="X83" s="94" t="e">
        <f t="shared" si="31"/>
        <v>#DIV/0!</v>
      </c>
      <c r="Y83" s="252"/>
      <c r="Z83" s="197" t="e">
        <f t="shared" si="27"/>
        <v>#DIV/0!</v>
      </c>
      <c r="AA83" s="189" t="e">
        <f>#REF!*W83</f>
        <v>#REF!</v>
      </c>
      <c r="AB83" s="190">
        <v>0</v>
      </c>
      <c r="AC83" s="191" t="e">
        <f>#REF!*W83</f>
        <v>#REF!</v>
      </c>
      <c r="AD83" s="191" t="e">
        <f>#REF!*W83</f>
        <v>#REF!</v>
      </c>
      <c r="AE83" s="191" t="e">
        <f>#REF!*W83</f>
        <v>#REF!</v>
      </c>
      <c r="AF83" s="191" t="e">
        <f>#REF!*W83</f>
        <v>#REF!</v>
      </c>
      <c r="AG83" s="191" t="e">
        <f>#REF!*W83</f>
        <v>#REF!</v>
      </c>
      <c r="AH83" s="191" t="e">
        <f>#REF!*W83</f>
        <v>#REF!</v>
      </c>
      <c r="AI83" s="191" t="e">
        <f>#REF!*W83</f>
        <v>#REF!</v>
      </c>
    </row>
    <row r="84" spans="1:35" ht="45" x14ac:dyDescent="0.25">
      <c r="A84" s="279"/>
      <c r="B84" s="81">
        <v>82</v>
      </c>
      <c r="C84" s="163" t="s">
        <v>165</v>
      </c>
      <c r="D84" s="157" t="s">
        <v>115</v>
      </c>
      <c r="E84" s="164" t="s">
        <v>116</v>
      </c>
      <c r="F84" s="150" t="s">
        <v>34</v>
      </c>
      <c r="G84" s="86" t="s">
        <v>141</v>
      </c>
      <c r="H84" s="86">
        <v>18</v>
      </c>
      <c r="I84" s="86"/>
      <c r="J84" s="17">
        <f t="shared" si="28"/>
        <v>0</v>
      </c>
      <c r="K84" s="88"/>
      <c r="L84" s="216"/>
      <c r="M84" s="97"/>
      <c r="N84" s="152"/>
      <c r="O84" s="155"/>
      <c r="P84" s="155"/>
      <c r="Q84" s="155"/>
      <c r="R84" s="155"/>
      <c r="S84" s="91">
        <f t="shared" si="39"/>
        <v>0</v>
      </c>
      <c r="T84" s="91" t="e">
        <f t="shared" si="35"/>
        <v>#DIV/0!</v>
      </c>
      <c r="U84" s="91" t="e">
        <f t="shared" si="36"/>
        <v>#NUM!</v>
      </c>
      <c r="V84" s="92" t="e">
        <f t="shared" si="37"/>
        <v>#DIV/0!</v>
      </c>
      <c r="W84" s="95" t="e">
        <f t="shared" si="30"/>
        <v>#DIV/0!</v>
      </c>
      <c r="X84" s="94" t="e">
        <f t="shared" si="31"/>
        <v>#DIV/0!</v>
      </c>
      <c r="Y84" s="252"/>
      <c r="Z84" s="197" t="e">
        <f t="shared" si="27"/>
        <v>#DIV/0!</v>
      </c>
      <c r="AA84" s="189" t="e">
        <f>#REF!*W84</f>
        <v>#REF!</v>
      </c>
      <c r="AB84" s="190">
        <v>0</v>
      </c>
      <c r="AC84" s="191" t="e">
        <f>#REF!*W84</f>
        <v>#REF!</v>
      </c>
      <c r="AD84" s="191" t="e">
        <f>#REF!*W84</f>
        <v>#REF!</v>
      </c>
      <c r="AE84" s="191" t="e">
        <f>#REF!*W84</f>
        <v>#REF!</v>
      </c>
      <c r="AF84" s="191" t="e">
        <f>#REF!*W84</f>
        <v>#REF!</v>
      </c>
      <c r="AG84" s="191" t="e">
        <f>#REF!*W84</f>
        <v>#REF!</v>
      </c>
      <c r="AH84" s="191" t="e">
        <f>#REF!*W84</f>
        <v>#REF!</v>
      </c>
      <c r="AI84" s="191" t="e">
        <f>#REF!*W84</f>
        <v>#REF!</v>
      </c>
    </row>
    <row r="85" spans="1:35" ht="45.75" thickBot="1" x14ac:dyDescent="0.3">
      <c r="A85" s="280"/>
      <c r="B85" s="81">
        <v>83</v>
      </c>
      <c r="C85" s="165" t="s">
        <v>247</v>
      </c>
      <c r="D85" s="166" t="s">
        <v>115</v>
      </c>
      <c r="E85" s="167" t="s">
        <v>117</v>
      </c>
      <c r="F85" s="168" t="s">
        <v>83</v>
      </c>
      <c r="G85" s="86" t="s">
        <v>139</v>
      </c>
      <c r="H85" s="128">
        <v>30</v>
      </c>
      <c r="I85" s="128"/>
      <c r="J85" s="17">
        <f t="shared" si="28"/>
        <v>0</v>
      </c>
      <c r="K85" s="88"/>
      <c r="L85" s="216"/>
      <c r="M85" s="97"/>
      <c r="N85" s="129"/>
      <c r="O85" s="130"/>
      <c r="P85" s="130"/>
      <c r="Q85" s="130"/>
      <c r="R85" s="130"/>
      <c r="S85" s="91">
        <f>MIN(K85:R85)</f>
        <v>0</v>
      </c>
      <c r="T85" s="91" t="e">
        <f t="shared" si="35"/>
        <v>#DIV/0!</v>
      </c>
      <c r="U85" s="91" t="e">
        <f t="shared" si="36"/>
        <v>#NUM!</v>
      </c>
      <c r="V85" s="92" t="e">
        <f t="shared" si="37"/>
        <v>#DIV/0!</v>
      </c>
      <c r="W85" s="95" t="e">
        <f t="shared" si="30"/>
        <v>#DIV/0!</v>
      </c>
      <c r="X85" s="94" t="e">
        <f t="shared" si="31"/>
        <v>#DIV/0!</v>
      </c>
      <c r="Y85" s="253"/>
      <c r="Z85" s="197" t="e">
        <f t="shared" si="27"/>
        <v>#DIV/0!</v>
      </c>
      <c r="AA85" s="189" t="e">
        <f>#REF!*W85</f>
        <v>#REF!</v>
      </c>
      <c r="AB85" s="190">
        <v>0</v>
      </c>
      <c r="AC85" s="191" t="e">
        <f>#REF!*W85</f>
        <v>#REF!</v>
      </c>
      <c r="AD85" s="191" t="e">
        <f>#REF!*W85</f>
        <v>#REF!</v>
      </c>
      <c r="AE85" s="191" t="e">
        <f>#REF!*W85</f>
        <v>#REF!</v>
      </c>
      <c r="AF85" s="191" t="e">
        <f>#REF!*W85</f>
        <v>#REF!</v>
      </c>
      <c r="AG85" s="191" t="e">
        <f>#REF!*W85</f>
        <v>#REF!</v>
      </c>
      <c r="AH85" s="191" t="e">
        <f>#REF!*W85</f>
        <v>#REF!</v>
      </c>
      <c r="AI85" s="191" t="e">
        <f>#REF!*W85</f>
        <v>#REF!</v>
      </c>
    </row>
    <row r="86" spans="1:35" ht="60" x14ac:dyDescent="0.25">
      <c r="A86" s="276">
        <v>11</v>
      </c>
      <c r="B86" s="45">
        <v>84</v>
      </c>
      <c r="C86" s="54" t="s">
        <v>240</v>
      </c>
      <c r="D86" s="34" t="s">
        <v>126</v>
      </c>
      <c r="E86" s="20" t="s">
        <v>127</v>
      </c>
      <c r="F86" s="16" t="s">
        <v>35</v>
      </c>
      <c r="G86" s="16" t="s">
        <v>143</v>
      </c>
      <c r="H86" s="16">
        <v>20</v>
      </c>
      <c r="I86" s="16"/>
      <c r="J86" s="17">
        <f t="shared" si="28"/>
        <v>0</v>
      </c>
      <c r="K86" s="72"/>
      <c r="L86" s="215"/>
      <c r="M86" s="73"/>
      <c r="N86" s="53"/>
      <c r="O86" s="39"/>
      <c r="P86" s="39"/>
      <c r="Q86" s="39"/>
      <c r="R86" s="39"/>
      <c r="S86" s="6">
        <f t="shared" ref="S86:S89" si="40">MIN(K86:R86)</f>
        <v>0</v>
      </c>
      <c r="T86" s="6" t="e">
        <f t="shared" si="35"/>
        <v>#DIV/0!</v>
      </c>
      <c r="U86" s="6" t="e">
        <f t="shared" si="36"/>
        <v>#NUM!</v>
      </c>
      <c r="V86" s="7" t="e">
        <f t="shared" si="37"/>
        <v>#DIV/0!</v>
      </c>
      <c r="W86" s="15" t="e">
        <f t="shared" si="30"/>
        <v>#DIV/0!</v>
      </c>
      <c r="X86" s="61" t="e">
        <f t="shared" si="31"/>
        <v>#DIV/0!</v>
      </c>
      <c r="Y86" s="254" t="e">
        <f>X86+X87</f>
        <v>#DIV/0!</v>
      </c>
      <c r="Z86" s="197" t="e">
        <f t="shared" si="27"/>
        <v>#DIV/0!</v>
      </c>
      <c r="AA86" s="65" t="e">
        <f>#REF!*W86</f>
        <v>#REF!</v>
      </c>
      <c r="AB86" s="182">
        <v>0</v>
      </c>
      <c r="AC86" s="64" t="e">
        <f>#REF!*W86</f>
        <v>#REF!</v>
      </c>
      <c r="AD86" s="64" t="e">
        <f>#REF!*W86</f>
        <v>#REF!</v>
      </c>
      <c r="AE86" s="64" t="e">
        <f>#REF!*W86</f>
        <v>#REF!</v>
      </c>
      <c r="AF86" s="64" t="e">
        <f>#REF!*W86</f>
        <v>#REF!</v>
      </c>
      <c r="AG86" s="64" t="e">
        <f>#REF!*W86</f>
        <v>#REF!</v>
      </c>
      <c r="AH86" s="64" t="e">
        <f>#REF!*W86</f>
        <v>#REF!</v>
      </c>
      <c r="AI86" s="64" t="e">
        <f>#REF!*W86</f>
        <v>#REF!</v>
      </c>
    </row>
    <row r="87" spans="1:35" ht="16.5" thickBot="1" x14ac:dyDescent="0.3">
      <c r="A87" s="300"/>
      <c r="B87" s="45">
        <v>85</v>
      </c>
      <c r="C87" s="54" t="s">
        <v>238</v>
      </c>
      <c r="D87" s="178" t="s">
        <v>228</v>
      </c>
      <c r="E87" s="20" t="s">
        <v>229</v>
      </c>
      <c r="F87" s="16" t="s">
        <v>235</v>
      </c>
      <c r="G87" s="16" t="s">
        <v>143</v>
      </c>
      <c r="H87" s="16"/>
      <c r="I87" s="16"/>
      <c r="J87" s="17">
        <f t="shared" si="28"/>
        <v>0</v>
      </c>
      <c r="K87" s="72"/>
      <c r="L87" s="72"/>
      <c r="M87" s="185"/>
      <c r="N87" s="185"/>
      <c r="O87" s="185"/>
      <c r="P87" s="185"/>
      <c r="Q87" s="185"/>
      <c r="R87" s="185"/>
      <c r="S87" s="6">
        <f t="shared" si="40"/>
        <v>0</v>
      </c>
      <c r="T87" s="6" t="e">
        <f t="shared" si="35"/>
        <v>#DIV/0!</v>
      </c>
      <c r="U87" s="6" t="e">
        <f t="shared" si="36"/>
        <v>#NUM!</v>
      </c>
      <c r="V87" s="7" t="e">
        <f t="shared" si="37"/>
        <v>#DIV/0!</v>
      </c>
      <c r="W87" s="15" t="e">
        <f t="shared" si="30"/>
        <v>#DIV/0!</v>
      </c>
      <c r="X87" s="61" t="e">
        <f t="shared" si="31"/>
        <v>#DIV/0!</v>
      </c>
      <c r="Y87" s="256"/>
      <c r="Z87" s="197" t="e">
        <f t="shared" si="27"/>
        <v>#DIV/0!</v>
      </c>
      <c r="AA87" s="65" t="e">
        <f>#REF!*W87</f>
        <v>#REF!</v>
      </c>
      <c r="AB87" s="182">
        <v>0</v>
      </c>
      <c r="AC87" s="64" t="e">
        <f>#REF!*W87</f>
        <v>#REF!</v>
      </c>
      <c r="AD87" s="64" t="e">
        <f>#REF!*W87</f>
        <v>#REF!</v>
      </c>
      <c r="AE87" s="64" t="e">
        <f>#REF!*W87</f>
        <v>#REF!</v>
      </c>
      <c r="AF87" s="64" t="e">
        <f>#REF!*W87</f>
        <v>#REF!</v>
      </c>
      <c r="AG87" s="64" t="e">
        <f>#REF!*W87</f>
        <v>#REF!</v>
      </c>
      <c r="AH87" s="64" t="e">
        <f>#REF!*W87</f>
        <v>#REF!</v>
      </c>
      <c r="AI87" s="64" t="e">
        <f>#REF!*W87</f>
        <v>#REF!</v>
      </c>
    </row>
    <row r="88" spans="1:35" ht="60" x14ac:dyDescent="0.25">
      <c r="A88" s="278">
        <v>12</v>
      </c>
      <c r="B88" s="81">
        <v>86</v>
      </c>
      <c r="C88" s="110" t="s">
        <v>169</v>
      </c>
      <c r="D88" s="111" t="s">
        <v>118</v>
      </c>
      <c r="E88" s="112" t="s">
        <v>120</v>
      </c>
      <c r="F88" s="113" t="s">
        <v>83</v>
      </c>
      <c r="G88" s="86" t="s">
        <v>145</v>
      </c>
      <c r="H88" s="86">
        <v>45</v>
      </c>
      <c r="I88" s="86"/>
      <c r="J88" s="17">
        <f t="shared" si="28"/>
        <v>0</v>
      </c>
      <c r="K88" s="88"/>
      <c r="L88" s="216"/>
      <c r="M88" s="97"/>
      <c r="N88" s="114"/>
      <c r="O88" s="115"/>
      <c r="P88" s="116"/>
      <c r="Q88" s="117"/>
      <c r="R88" s="116"/>
      <c r="S88" s="91">
        <f t="shared" si="40"/>
        <v>0</v>
      </c>
      <c r="T88" s="91" t="e">
        <f t="shared" si="35"/>
        <v>#DIV/0!</v>
      </c>
      <c r="U88" s="91" t="e">
        <f t="shared" si="36"/>
        <v>#NUM!</v>
      </c>
      <c r="V88" s="92" t="e">
        <f t="shared" si="37"/>
        <v>#DIV/0!</v>
      </c>
      <c r="W88" s="95" t="e">
        <f t="shared" si="30"/>
        <v>#DIV/0!</v>
      </c>
      <c r="X88" s="94" t="e">
        <f t="shared" si="31"/>
        <v>#DIV/0!</v>
      </c>
      <c r="Y88" s="251" t="e">
        <f>SUM(X88:X97)</f>
        <v>#DIV/0!</v>
      </c>
      <c r="Z88" s="196" t="e">
        <f t="shared" si="27"/>
        <v>#DIV/0!</v>
      </c>
      <c r="AA88" s="189" t="e">
        <f>#REF!*W88</f>
        <v>#REF!</v>
      </c>
      <c r="AB88" s="190">
        <v>0</v>
      </c>
      <c r="AC88" s="191" t="e">
        <f>#REF!*W88</f>
        <v>#REF!</v>
      </c>
      <c r="AD88" s="191" t="e">
        <f>#REF!*W88</f>
        <v>#REF!</v>
      </c>
      <c r="AE88" s="191" t="e">
        <f>#REF!*W88</f>
        <v>#REF!</v>
      </c>
      <c r="AF88" s="191" t="e">
        <f>#REF!*W88</f>
        <v>#REF!</v>
      </c>
      <c r="AG88" s="191" t="e">
        <f>#REF!*W88</f>
        <v>#REF!</v>
      </c>
      <c r="AH88" s="191" t="e">
        <f>#REF!*W88</f>
        <v>#REF!</v>
      </c>
      <c r="AI88" s="191" t="e">
        <f>#REF!*W88</f>
        <v>#REF!</v>
      </c>
    </row>
    <row r="89" spans="1:35" ht="45" x14ac:dyDescent="0.25">
      <c r="A89" s="279"/>
      <c r="B89" s="81">
        <v>87</v>
      </c>
      <c r="C89" s="110" t="s">
        <v>170</v>
      </c>
      <c r="D89" s="111" t="s">
        <v>118</v>
      </c>
      <c r="E89" s="112" t="s">
        <v>120</v>
      </c>
      <c r="F89" s="113" t="s">
        <v>83</v>
      </c>
      <c r="G89" s="86" t="s">
        <v>145</v>
      </c>
      <c r="H89" s="86">
        <v>45</v>
      </c>
      <c r="I89" s="86"/>
      <c r="J89" s="17">
        <f t="shared" si="28"/>
        <v>0</v>
      </c>
      <c r="K89" s="88"/>
      <c r="L89" s="216"/>
      <c r="M89" s="97"/>
      <c r="N89" s="118"/>
      <c r="O89" s="119"/>
      <c r="P89" s="115"/>
      <c r="Q89" s="120"/>
      <c r="R89" s="121"/>
      <c r="S89" s="91">
        <f t="shared" si="40"/>
        <v>0</v>
      </c>
      <c r="T89" s="91" t="e">
        <f t="shared" si="35"/>
        <v>#DIV/0!</v>
      </c>
      <c r="U89" s="91" t="e">
        <f t="shared" si="36"/>
        <v>#NUM!</v>
      </c>
      <c r="V89" s="92" t="e">
        <f t="shared" si="37"/>
        <v>#DIV/0!</v>
      </c>
      <c r="W89" s="95" t="e">
        <f t="shared" si="30"/>
        <v>#DIV/0!</v>
      </c>
      <c r="X89" s="94" t="e">
        <f t="shared" si="31"/>
        <v>#DIV/0!</v>
      </c>
      <c r="Y89" s="252"/>
      <c r="Z89" s="196" t="e">
        <f t="shared" si="27"/>
        <v>#DIV/0!</v>
      </c>
      <c r="AA89" s="189" t="e">
        <f>#REF!*W89</f>
        <v>#REF!</v>
      </c>
      <c r="AB89" s="190">
        <v>0</v>
      </c>
      <c r="AC89" s="191" t="e">
        <f>#REF!*W89</f>
        <v>#REF!</v>
      </c>
      <c r="AD89" s="191" t="e">
        <f>#REF!*W89</f>
        <v>#REF!</v>
      </c>
      <c r="AE89" s="191" t="e">
        <f>#REF!*W89</f>
        <v>#REF!</v>
      </c>
      <c r="AF89" s="191" t="e">
        <f>#REF!*W89</f>
        <v>#REF!</v>
      </c>
      <c r="AG89" s="191" t="e">
        <f>#REF!*W89</f>
        <v>#REF!</v>
      </c>
      <c r="AH89" s="191" t="e">
        <f>#REF!*W89</f>
        <v>#REF!</v>
      </c>
      <c r="AI89" s="191" t="e">
        <f>#REF!*W89</f>
        <v>#REF!</v>
      </c>
    </row>
    <row r="90" spans="1:35" ht="45" x14ac:dyDescent="0.25">
      <c r="A90" s="279"/>
      <c r="B90" s="81">
        <v>88</v>
      </c>
      <c r="C90" s="110" t="s">
        <v>171</v>
      </c>
      <c r="D90" s="111" t="s">
        <v>118</v>
      </c>
      <c r="E90" s="112" t="s">
        <v>120</v>
      </c>
      <c r="F90" s="113" t="s">
        <v>83</v>
      </c>
      <c r="G90" s="86" t="s">
        <v>145</v>
      </c>
      <c r="H90" s="86">
        <v>10</v>
      </c>
      <c r="I90" s="86"/>
      <c r="J90" s="17">
        <f t="shared" si="28"/>
        <v>0</v>
      </c>
      <c r="K90" s="88"/>
      <c r="L90" s="216"/>
      <c r="M90" s="97"/>
      <c r="N90" s="122"/>
      <c r="O90" s="116"/>
      <c r="P90" s="123"/>
      <c r="Q90" s="124"/>
      <c r="R90" s="125"/>
      <c r="S90" s="91">
        <f>MIN(K90:R90)</f>
        <v>0</v>
      </c>
      <c r="T90" s="91" t="e">
        <f t="shared" si="35"/>
        <v>#DIV/0!</v>
      </c>
      <c r="U90" s="91" t="e">
        <f t="shared" si="36"/>
        <v>#NUM!</v>
      </c>
      <c r="V90" s="92" t="e">
        <f t="shared" si="37"/>
        <v>#DIV/0!</v>
      </c>
      <c r="W90" s="95" t="e">
        <f t="shared" si="30"/>
        <v>#DIV/0!</v>
      </c>
      <c r="X90" s="94" t="e">
        <f t="shared" si="31"/>
        <v>#DIV/0!</v>
      </c>
      <c r="Y90" s="252"/>
      <c r="Z90" s="196" t="e">
        <f t="shared" si="27"/>
        <v>#DIV/0!</v>
      </c>
      <c r="AA90" s="189" t="e">
        <f>#REF!*W90</f>
        <v>#REF!</v>
      </c>
      <c r="AB90" s="190">
        <v>0</v>
      </c>
      <c r="AC90" s="191" t="e">
        <f>#REF!*W90</f>
        <v>#REF!</v>
      </c>
      <c r="AD90" s="191" t="e">
        <f>#REF!*W90</f>
        <v>#REF!</v>
      </c>
      <c r="AE90" s="191" t="e">
        <f>#REF!*W90</f>
        <v>#REF!</v>
      </c>
      <c r="AF90" s="191" t="e">
        <f>#REF!*W90</f>
        <v>#REF!</v>
      </c>
      <c r="AG90" s="191" t="e">
        <f>#REF!*W90</f>
        <v>#REF!</v>
      </c>
      <c r="AH90" s="191" t="e">
        <f>#REF!*W90</f>
        <v>#REF!</v>
      </c>
      <c r="AI90" s="191" t="e">
        <f>#REF!*W90</f>
        <v>#REF!</v>
      </c>
    </row>
    <row r="91" spans="1:35" ht="60" x14ac:dyDescent="0.25">
      <c r="A91" s="279"/>
      <c r="B91" s="81">
        <v>89</v>
      </c>
      <c r="C91" s="126" t="s">
        <v>172</v>
      </c>
      <c r="D91" s="111" t="s">
        <v>118</v>
      </c>
      <c r="E91" s="112" t="s">
        <v>120</v>
      </c>
      <c r="F91" s="127" t="s">
        <v>34</v>
      </c>
      <c r="G91" s="86" t="s">
        <v>145</v>
      </c>
      <c r="H91" s="128">
        <v>15</v>
      </c>
      <c r="I91" s="128"/>
      <c r="J91" s="17">
        <f t="shared" si="28"/>
        <v>0</v>
      </c>
      <c r="K91" s="88"/>
      <c r="L91" s="216"/>
      <c r="M91" s="97"/>
      <c r="N91" s="129"/>
      <c r="O91" s="130"/>
      <c r="P91" s="131"/>
      <c r="Q91" s="132"/>
      <c r="R91" s="133"/>
      <c r="S91" s="91">
        <f>MIN(K91:R91)</f>
        <v>0</v>
      </c>
      <c r="T91" s="91" t="e">
        <f t="shared" si="35"/>
        <v>#DIV/0!</v>
      </c>
      <c r="U91" s="91" t="e">
        <f t="shared" si="36"/>
        <v>#NUM!</v>
      </c>
      <c r="V91" s="92" t="e">
        <f t="shared" si="37"/>
        <v>#DIV/0!</v>
      </c>
      <c r="W91" s="95" t="e">
        <f t="shared" si="30"/>
        <v>#DIV/0!</v>
      </c>
      <c r="X91" s="94" t="e">
        <f t="shared" si="31"/>
        <v>#DIV/0!</v>
      </c>
      <c r="Y91" s="252"/>
      <c r="Z91" s="196" t="e">
        <f t="shared" si="27"/>
        <v>#DIV/0!</v>
      </c>
      <c r="AA91" s="189" t="e">
        <f>#REF!*W91</f>
        <v>#REF!</v>
      </c>
      <c r="AB91" s="190">
        <v>0</v>
      </c>
      <c r="AC91" s="191" t="e">
        <f>#REF!*W91</f>
        <v>#REF!</v>
      </c>
      <c r="AD91" s="191" t="e">
        <f>#REF!*W91</f>
        <v>#REF!</v>
      </c>
      <c r="AE91" s="191" t="e">
        <f>#REF!*W91</f>
        <v>#REF!</v>
      </c>
      <c r="AF91" s="191" t="e">
        <f>#REF!*W91</f>
        <v>#REF!</v>
      </c>
      <c r="AG91" s="191" t="e">
        <f>#REF!*W91</f>
        <v>#REF!</v>
      </c>
      <c r="AH91" s="191" t="e">
        <f>#REF!*W91</f>
        <v>#REF!</v>
      </c>
      <c r="AI91" s="191" t="e">
        <f>#REF!*W91</f>
        <v>#REF!</v>
      </c>
    </row>
    <row r="92" spans="1:35" ht="45" x14ac:dyDescent="0.25">
      <c r="A92" s="279"/>
      <c r="B92" s="81">
        <v>90</v>
      </c>
      <c r="C92" s="110" t="s">
        <v>173</v>
      </c>
      <c r="D92" s="111" t="s">
        <v>118</v>
      </c>
      <c r="E92" s="112" t="s">
        <v>120</v>
      </c>
      <c r="F92" s="113" t="s">
        <v>34</v>
      </c>
      <c r="G92" s="86" t="s">
        <v>145</v>
      </c>
      <c r="H92" s="86">
        <v>45</v>
      </c>
      <c r="I92" s="86"/>
      <c r="J92" s="17">
        <f t="shared" si="28"/>
        <v>0</v>
      </c>
      <c r="K92" s="88"/>
      <c r="L92" s="216"/>
      <c r="M92" s="97"/>
      <c r="N92" s="134"/>
      <c r="O92" s="132"/>
      <c r="P92" s="135"/>
      <c r="Q92" s="136"/>
      <c r="R92" s="134"/>
      <c r="S92" s="91">
        <f t="shared" ref="S92:S94" si="41">MIN(K92:R92)</f>
        <v>0</v>
      </c>
      <c r="T92" s="91" t="e">
        <f t="shared" si="35"/>
        <v>#DIV/0!</v>
      </c>
      <c r="U92" s="91" t="e">
        <f t="shared" si="36"/>
        <v>#NUM!</v>
      </c>
      <c r="V92" s="92" t="e">
        <f t="shared" si="37"/>
        <v>#DIV/0!</v>
      </c>
      <c r="W92" s="95" t="e">
        <f t="shared" si="30"/>
        <v>#DIV/0!</v>
      </c>
      <c r="X92" s="94" t="e">
        <f t="shared" si="31"/>
        <v>#DIV/0!</v>
      </c>
      <c r="Y92" s="252"/>
      <c r="Z92" s="196" t="e">
        <f t="shared" si="27"/>
        <v>#DIV/0!</v>
      </c>
      <c r="AA92" s="189" t="e">
        <f>#REF!*W92</f>
        <v>#REF!</v>
      </c>
      <c r="AB92" s="190">
        <v>0</v>
      </c>
      <c r="AC92" s="191" t="e">
        <f>#REF!*W92</f>
        <v>#REF!</v>
      </c>
      <c r="AD92" s="191" t="e">
        <f>#REF!*W92</f>
        <v>#REF!</v>
      </c>
      <c r="AE92" s="191" t="e">
        <f>#REF!*W92</f>
        <v>#REF!</v>
      </c>
      <c r="AF92" s="191" t="e">
        <f>#REF!*W92</f>
        <v>#REF!</v>
      </c>
      <c r="AG92" s="191" t="e">
        <f>#REF!*W92</f>
        <v>#REF!</v>
      </c>
      <c r="AH92" s="191" t="e">
        <f>#REF!*W92</f>
        <v>#REF!</v>
      </c>
      <c r="AI92" s="191" t="e">
        <f>#REF!*W92</f>
        <v>#REF!</v>
      </c>
    </row>
    <row r="93" spans="1:35" ht="60" x14ac:dyDescent="0.25">
      <c r="A93" s="279"/>
      <c r="B93" s="81">
        <v>91</v>
      </c>
      <c r="C93" s="110" t="s">
        <v>174</v>
      </c>
      <c r="D93" s="111" t="s">
        <v>118</v>
      </c>
      <c r="E93" s="112" t="s">
        <v>120</v>
      </c>
      <c r="F93" s="127" t="s">
        <v>34</v>
      </c>
      <c r="G93" s="86" t="s">
        <v>145</v>
      </c>
      <c r="H93" s="128">
        <v>10</v>
      </c>
      <c r="I93" s="128"/>
      <c r="J93" s="17">
        <f t="shared" si="28"/>
        <v>0</v>
      </c>
      <c r="K93" s="88"/>
      <c r="L93" s="217"/>
      <c r="M93" s="137"/>
      <c r="N93" s="119"/>
      <c r="O93" s="119"/>
      <c r="P93" s="119"/>
      <c r="Q93" s="138"/>
      <c r="R93" s="119"/>
      <c r="S93" s="91">
        <f t="shared" si="41"/>
        <v>0</v>
      </c>
      <c r="T93" s="91" t="e">
        <f t="shared" si="35"/>
        <v>#DIV/0!</v>
      </c>
      <c r="U93" s="91" t="e">
        <f t="shared" si="36"/>
        <v>#NUM!</v>
      </c>
      <c r="V93" s="92" t="e">
        <f t="shared" si="37"/>
        <v>#DIV/0!</v>
      </c>
      <c r="W93" s="95" t="e">
        <f t="shared" si="30"/>
        <v>#DIV/0!</v>
      </c>
      <c r="X93" s="94" t="e">
        <f t="shared" si="31"/>
        <v>#DIV/0!</v>
      </c>
      <c r="Y93" s="252"/>
      <c r="Z93" s="196" t="e">
        <f t="shared" si="27"/>
        <v>#DIV/0!</v>
      </c>
      <c r="AA93" s="189" t="e">
        <f>#REF!*W93</f>
        <v>#REF!</v>
      </c>
      <c r="AB93" s="190">
        <v>0</v>
      </c>
      <c r="AC93" s="191" t="e">
        <f>#REF!*W93</f>
        <v>#REF!</v>
      </c>
      <c r="AD93" s="191" t="e">
        <f>#REF!*W93</f>
        <v>#REF!</v>
      </c>
      <c r="AE93" s="191" t="e">
        <f>#REF!*W93</f>
        <v>#REF!</v>
      </c>
      <c r="AF93" s="191" t="e">
        <f>#REF!*W93</f>
        <v>#REF!</v>
      </c>
      <c r="AG93" s="191" t="e">
        <f>#REF!*W93</f>
        <v>#REF!</v>
      </c>
      <c r="AH93" s="191" t="e">
        <f>#REF!*W93</f>
        <v>#REF!</v>
      </c>
      <c r="AI93" s="191" t="e">
        <f>#REF!*W93</f>
        <v>#REF!</v>
      </c>
    </row>
    <row r="94" spans="1:35" ht="60" x14ac:dyDescent="0.25">
      <c r="A94" s="279"/>
      <c r="B94" s="81">
        <v>92</v>
      </c>
      <c r="C94" s="110" t="s">
        <v>175</v>
      </c>
      <c r="D94" s="111" t="s">
        <v>118</v>
      </c>
      <c r="E94" s="112" t="s">
        <v>120</v>
      </c>
      <c r="F94" s="113" t="s">
        <v>83</v>
      </c>
      <c r="G94" s="86" t="s">
        <v>145</v>
      </c>
      <c r="H94" s="86">
        <v>35</v>
      </c>
      <c r="I94" s="86"/>
      <c r="J94" s="17">
        <f t="shared" si="28"/>
        <v>0</v>
      </c>
      <c r="K94" s="88"/>
      <c r="L94" s="216"/>
      <c r="M94" s="97"/>
      <c r="N94" s="120"/>
      <c r="O94" s="120"/>
      <c r="P94" s="120"/>
      <c r="Q94" s="120"/>
      <c r="R94" s="120"/>
      <c r="S94" s="91">
        <f t="shared" si="41"/>
        <v>0</v>
      </c>
      <c r="T94" s="91" t="e">
        <f t="shared" si="35"/>
        <v>#DIV/0!</v>
      </c>
      <c r="U94" s="91" t="e">
        <f t="shared" si="36"/>
        <v>#NUM!</v>
      </c>
      <c r="V94" s="92" t="e">
        <f t="shared" si="37"/>
        <v>#DIV/0!</v>
      </c>
      <c r="W94" s="95" t="e">
        <f t="shared" si="30"/>
        <v>#DIV/0!</v>
      </c>
      <c r="X94" s="94" t="e">
        <f t="shared" si="31"/>
        <v>#DIV/0!</v>
      </c>
      <c r="Y94" s="252"/>
      <c r="Z94" s="196" t="e">
        <f t="shared" si="27"/>
        <v>#DIV/0!</v>
      </c>
      <c r="AA94" s="189" t="e">
        <f>#REF!*W94</f>
        <v>#REF!</v>
      </c>
      <c r="AB94" s="190">
        <v>0</v>
      </c>
      <c r="AC94" s="191" t="e">
        <f>#REF!*W94</f>
        <v>#REF!</v>
      </c>
      <c r="AD94" s="191" t="e">
        <f>#REF!*W94</f>
        <v>#REF!</v>
      </c>
      <c r="AE94" s="191" t="e">
        <f>#REF!*W94</f>
        <v>#REF!</v>
      </c>
      <c r="AF94" s="191" t="e">
        <f>#REF!*W94</f>
        <v>#REF!</v>
      </c>
      <c r="AG94" s="191" t="e">
        <f>#REF!*W94</f>
        <v>#REF!</v>
      </c>
      <c r="AH94" s="191" t="e">
        <f>#REF!*W94</f>
        <v>#REF!</v>
      </c>
      <c r="AI94" s="191" t="e">
        <f>#REF!*W94</f>
        <v>#REF!</v>
      </c>
    </row>
    <row r="95" spans="1:35" ht="60" x14ac:dyDescent="0.25">
      <c r="A95" s="279"/>
      <c r="B95" s="81">
        <v>93</v>
      </c>
      <c r="C95" s="110" t="s">
        <v>176</v>
      </c>
      <c r="D95" s="111" t="s">
        <v>118</v>
      </c>
      <c r="E95" s="112" t="s">
        <v>120</v>
      </c>
      <c r="F95" s="113" t="s">
        <v>83</v>
      </c>
      <c r="G95" s="86" t="s">
        <v>145</v>
      </c>
      <c r="H95" s="86">
        <v>10</v>
      </c>
      <c r="I95" s="86"/>
      <c r="J95" s="17">
        <f t="shared" si="28"/>
        <v>0</v>
      </c>
      <c r="K95" s="88"/>
      <c r="L95" s="216"/>
      <c r="M95" s="97"/>
      <c r="N95" s="120"/>
      <c r="O95" s="120"/>
      <c r="P95" s="120"/>
      <c r="Q95" s="120"/>
      <c r="R95" s="120"/>
      <c r="S95" s="91">
        <f>MIN(K95:R95)</f>
        <v>0</v>
      </c>
      <c r="T95" s="91" t="e">
        <f t="shared" si="35"/>
        <v>#DIV/0!</v>
      </c>
      <c r="U95" s="91" t="e">
        <f t="shared" si="36"/>
        <v>#NUM!</v>
      </c>
      <c r="V95" s="92" t="e">
        <f t="shared" si="37"/>
        <v>#DIV/0!</v>
      </c>
      <c r="W95" s="95" t="e">
        <f t="shared" si="30"/>
        <v>#DIV/0!</v>
      </c>
      <c r="X95" s="94" t="e">
        <f t="shared" si="31"/>
        <v>#DIV/0!</v>
      </c>
      <c r="Y95" s="252"/>
      <c r="Z95" s="196" t="e">
        <f t="shared" si="27"/>
        <v>#DIV/0!</v>
      </c>
      <c r="AA95" s="189" t="e">
        <f>#REF!*W95</f>
        <v>#REF!</v>
      </c>
      <c r="AB95" s="190">
        <v>0</v>
      </c>
      <c r="AC95" s="191" t="e">
        <f>#REF!*W95</f>
        <v>#REF!</v>
      </c>
      <c r="AD95" s="191" t="e">
        <f>#REF!*W95</f>
        <v>#REF!</v>
      </c>
      <c r="AE95" s="191" t="e">
        <f>#REF!*W95</f>
        <v>#REF!</v>
      </c>
      <c r="AF95" s="191" t="e">
        <f>#REF!*W95</f>
        <v>#REF!</v>
      </c>
      <c r="AG95" s="191" t="e">
        <f>#REF!*W95</f>
        <v>#REF!</v>
      </c>
      <c r="AH95" s="191" t="e">
        <f>#REF!*W95</f>
        <v>#REF!</v>
      </c>
      <c r="AI95" s="191" t="e">
        <f>#REF!*W95</f>
        <v>#REF!</v>
      </c>
    </row>
    <row r="96" spans="1:35" ht="45" x14ac:dyDescent="0.25">
      <c r="A96" s="279"/>
      <c r="B96" s="81">
        <v>94</v>
      </c>
      <c r="C96" s="110" t="s">
        <v>84</v>
      </c>
      <c r="D96" s="111" t="s">
        <v>118</v>
      </c>
      <c r="E96" s="112" t="s">
        <v>120</v>
      </c>
      <c r="F96" s="113" t="s">
        <v>83</v>
      </c>
      <c r="G96" s="86" t="s">
        <v>145</v>
      </c>
      <c r="H96" s="86">
        <v>10</v>
      </c>
      <c r="I96" s="86"/>
      <c r="J96" s="17">
        <f t="shared" si="28"/>
        <v>0</v>
      </c>
      <c r="K96" s="88"/>
      <c r="L96" s="216"/>
      <c r="M96" s="97"/>
      <c r="N96" s="139"/>
      <c r="O96" s="139"/>
      <c r="P96" s="139"/>
      <c r="Q96" s="139"/>
      <c r="R96" s="139"/>
      <c r="S96" s="91">
        <f>MIN(K96:R96)</f>
        <v>0</v>
      </c>
      <c r="T96" s="91" t="e">
        <f t="shared" si="35"/>
        <v>#DIV/0!</v>
      </c>
      <c r="U96" s="91" t="e">
        <f t="shared" si="36"/>
        <v>#NUM!</v>
      </c>
      <c r="V96" s="92" t="e">
        <f t="shared" si="37"/>
        <v>#DIV/0!</v>
      </c>
      <c r="W96" s="95" t="e">
        <f t="shared" si="30"/>
        <v>#DIV/0!</v>
      </c>
      <c r="X96" s="94" t="e">
        <f t="shared" si="31"/>
        <v>#DIV/0!</v>
      </c>
      <c r="Y96" s="252"/>
      <c r="Z96" s="196" t="e">
        <f t="shared" si="27"/>
        <v>#DIV/0!</v>
      </c>
      <c r="AA96" s="189" t="e">
        <f>#REF!*W96</f>
        <v>#REF!</v>
      </c>
      <c r="AB96" s="190">
        <v>0</v>
      </c>
      <c r="AC96" s="191" t="e">
        <f>#REF!*W96</f>
        <v>#REF!</v>
      </c>
      <c r="AD96" s="191" t="e">
        <f>#REF!*W96</f>
        <v>#REF!</v>
      </c>
      <c r="AE96" s="191" t="e">
        <f>#REF!*W96</f>
        <v>#REF!</v>
      </c>
      <c r="AF96" s="191" t="e">
        <f>#REF!*W96</f>
        <v>#REF!</v>
      </c>
      <c r="AG96" s="191" t="e">
        <f>#REF!*W96</f>
        <v>#REF!</v>
      </c>
      <c r="AH96" s="191" t="e">
        <f>#REF!*W96</f>
        <v>#REF!</v>
      </c>
      <c r="AI96" s="191" t="e">
        <f>#REF!*W96</f>
        <v>#REF!</v>
      </c>
    </row>
    <row r="97" spans="1:36" ht="45.75" thickBot="1" x14ac:dyDescent="0.3">
      <c r="A97" s="280"/>
      <c r="B97" s="81">
        <v>95</v>
      </c>
      <c r="C97" s="110" t="s">
        <v>85</v>
      </c>
      <c r="D97" s="111" t="s">
        <v>118</v>
      </c>
      <c r="E97" s="112" t="s">
        <v>120</v>
      </c>
      <c r="F97" s="113" t="s">
        <v>83</v>
      </c>
      <c r="G97" s="86" t="s">
        <v>145</v>
      </c>
      <c r="H97" s="86">
        <v>10</v>
      </c>
      <c r="I97" s="86"/>
      <c r="J97" s="17">
        <f t="shared" si="28"/>
        <v>0</v>
      </c>
      <c r="K97" s="88"/>
      <c r="L97" s="216"/>
      <c r="M97" s="97"/>
      <c r="N97" s="140"/>
      <c r="O97" s="141"/>
      <c r="P97" s="141"/>
      <c r="Q97" s="141"/>
      <c r="R97" s="141"/>
      <c r="S97" s="91">
        <f>MIN(K97:R97)</f>
        <v>0</v>
      </c>
      <c r="T97" s="91" t="e">
        <f t="shared" si="35"/>
        <v>#DIV/0!</v>
      </c>
      <c r="U97" s="91" t="e">
        <f t="shared" si="36"/>
        <v>#NUM!</v>
      </c>
      <c r="V97" s="92" t="e">
        <f t="shared" si="37"/>
        <v>#DIV/0!</v>
      </c>
      <c r="W97" s="95" t="e">
        <f t="shared" si="30"/>
        <v>#DIV/0!</v>
      </c>
      <c r="X97" s="94" t="e">
        <f t="shared" si="31"/>
        <v>#DIV/0!</v>
      </c>
      <c r="Y97" s="253"/>
      <c r="Z97" s="196" t="e">
        <f t="shared" si="27"/>
        <v>#DIV/0!</v>
      </c>
      <c r="AA97" s="189" t="e">
        <f>#REF!*W97</f>
        <v>#REF!</v>
      </c>
      <c r="AB97" s="190">
        <v>0</v>
      </c>
      <c r="AC97" s="191" t="e">
        <f>#REF!*W97</f>
        <v>#REF!</v>
      </c>
      <c r="AD97" s="191" t="e">
        <f>#REF!*W97</f>
        <v>#REF!</v>
      </c>
      <c r="AE97" s="191" t="e">
        <f>#REF!*W97</f>
        <v>#REF!</v>
      </c>
      <c r="AF97" s="191" t="e">
        <f>#REF!*W97</f>
        <v>#REF!</v>
      </c>
      <c r="AG97" s="191" t="e">
        <f>#REF!*W97</f>
        <v>#REF!</v>
      </c>
      <c r="AH97" s="191" t="e">
        <f>#REF!*W97</f>
        <v>#REF!</v>
      </c>
      <c r="AI97" s="191" t="e">
        <f>#REF!*W97</f>
        <v>#REF!</v>
      </c>
    </row>
    <row r="98" spans="1:36" ht="45" x14ac:dyDescent="0.25">
      <c r="A98" s="276">
        <v>13</v>
      </c>
      <c r="B98" s="45">
        <v>96</v>
      </c>
      <c r="C98" s="54" t="s">
        <v>123</v>
      </c>
      <c r="D98" s="20" t="s">
        <v>124</v>
      </c>
      <c r="E98" s="20" t="s">
        <v>125</v>
      </c>
      <c r="F98" s="16" t="s">
        <v>33</v>
      </c>
      <c r="G98" s="16" t="s">
        <v>142</v>
      </c>
      <c r="H98" s="33" t="s">
        <v>263</v>
      </c>
      <c r="I98" s="16"/>
      <c r="J98" s="17">
        <f t="shared" si="28"/>
        <v>0</v>
      </c>
      <c r="K98" s="72"/>
      <c r="L98" s="215"/>
      <c r="M98" s="73"/>
      <c r="N98" s="55"/>
      <c r="O98" s="36"/>
      <c r="P98" s="36"/>
      <c r="Q98" s="36"/>
      <c r="R98" s="36"/>
      <c r="S98" s="6">
        <f t="shared" ref="S98:S100" si="42">MIN(K98:R98)</f>
        <v>0</v>
      </c>
      <c r="T98" s="6" t="e">
        <f t="shared" si="35"/>
        <v>#DIV/0!</v>
      </c>
      <c r="U98" s="6" t="e">
        <f t="shared" si="36"/>
        <v>#NUM!</v>
      </c>
      <c r="V98" s="7" t="e">
        <f t="shared" si="37"/>
        <v>#DIV/0!</v>
      </c>
      <c r="W98" s="15" t="e">
        <f t="shared" si="30"/>
        <v>#DIV/0!</v>
      </c>
      <c r="X98" s="61" t="e">
        <f t="shared" si="31"/>
        <v>#DIV/0!</v>
      </c>
      <c r="Y98" s="265" t="e">
        <f>SUM(X98:X102)</f>
        <v>#DIV/0!</v>
      </c>
      <c r="Z98" s="196" t="e">
        <f t="shared" si="27"/>
        <v>#DIV/0!</v>
      </c>
      <c r="AA98" s="65" t="e">
        <f>#REF!*W98</f>
        <v>#REF!</v>
      </c>
      <c r="AB98" s="182">
        <v>0</v>
      </c>
      <c r="AC98" s="64" t="e">
        <f>#REF!*W98</f>
        <v>#REF!</v>
      </c>
      <c r="AD98" s="64" t="e">
        <f>#REF!*W98</f>
        <v>#REF!</v>
      </c>
      <c r="AE98" s="64" t="e">
        <f>#REF!*W98</f>
        <v>#REF!</v>
      </c>
      <c r="AF98" s="64" t="e">
        <f>#REF!*W98</f>
        <v>#REF!</v>
      </c>
      <c r="AG98" s="64" t="e">
        <f>#REF!*W98</f>
        <v>#REF!</v>
      </c>
      <c r="AH98" s="64" t="e">
        <f>#REF!*W98</f>
        <v>#REF!</v>
      </c>
      <c r="AI98" s="64" t="e">
        <f>#REF!*W98</f>
        <v>#REF!</v>
      </c>
    </row>
    <row r="99" spans="1:36" ht="90" x14ac:dyDescent="0.25">
      <c r="A99" s="277"/>
      <c r="B99" s="45">
        <v>97</v>
      </c>
      <c r="C99" s="54" t="s">
        <v>92</v>
      </c>
      <c r="D99" s="20" t="s">
        <v>119</v>
      </c>
      <c r="E99" s="20" t="s">
        <v>128</v>
      </c>
      <c r="F99" s="16" t="s">
        <v>33</v>
      </c>
      <c r="G99" s="16" t="s">
        <v>144</v>
      </c>
      <c r="H99" s="307">
        <v>4</v>
      </c>
      <c r="I99" s="79"/>
      <c r="J99" s="17">
        <f t="shared" si="28"/>
        <v>0</v>
      </c>
      <c r="K99" s="72"/>
      <c r="L99" s="215"/>
      <c r="M99" s="73"/>
      <c r="N99" s="37"/>
      <c r="O99" s="37"/>
      <c r="P99" s="37"/>
      <c r="Q99" s="37"/>
      <c r="R99" s="37"/>
      <c r="S99" s="6">
        <f t="shared" si="42"/>
        <v>0</v>
      </c>
      <c r="T99" s="6" t="e">
        <f t="shared" si="35"/>
        <v>#DIV/0!</v>
      </c>
      <c r="U99" s="6" t="e">
        <f t="shared" si="36"/>
        <v>#NUM!</v>
      </c>
      <c r="V99" s="7" t="e">
        <f t="shared" si="37"/>
        <v>#DIV/0!</v>
      </c>
      <c r="W99" s="15" t="e">
        <f t="shared" si="30"/>
        <v>#DIV/0!</v>
      </c>
      <c r="X99" s="61" t="e">
        <f t="shared" si="31"/>
        <v>#DIV/0!</v>
      </c>
      <c r="Y99" s="266"/>
      <c r="Z99" s="196" t="e">
        <f t="shared" si="27"/>
        <v>#DIV/0!</v>
      </c>
      <c r="AA99" s="65" t="e">
        <f>#REF!*W99</f>
        <v>#REF!</v>
      </c>
      <c r="AB99" s="182">
        <v>0</v>
      </c>
      <c r="AC99" s="64" t="e">
        <f>#REF!*W99</f>
        <v>#REF!</v>
      </c>
      <c r="AD99" s="64" t="e">
        <f>#REF!*W99</f>
        <v>#REF!</v>
      </c>
      <c r="AE99" s="64" t="e">
        <f>#REF!*W99</f>
        <v>#REF!</v>
      </c>
      <c r="AF99" s="64" t="e">
        <f>#REF!*W99</f>
        <v>#REF!</v>
      </c>
      <c r="AG99" s="64" t="e">
        <f>#REF!*W99</f>
        <v>#REF!</v>
      </c>
      <c r="AH99" s="64" t="e">
        <f>#REF!*W99</f>
        <v>#REF!</v>
      </c>
      <c r="AI99" s="64" t="e">
        <f>#REF!*W99</f>
        <v>#REF!</v>
      </c>
    </row>
    <row r="100" spans="1:36" ht="105" customHeight="1" x14ac:dyDescent="0.25">
      <c r="A100" s="277"/>
      <c r="B100" s="45">
        <v>98</v>
      </c>
      <c r="C100" s="54" t="s">
        <v>93</v>
      </c>
      <c r="D100" s="20" t="s">
        <v>129</v>
      </c>
      <c r="E100" s="20" t="s">
        <v>130</v>
      </c>
      <c r="F100" s="16" t="s">
        <v>34</v>
      </c>
      <c r="G100" s="16" t="s">
        <v>145</v>
      </c>
      <c r="H100" s="16">
        <v>2</v>
      </c>
      <c r="I100" s="16"/>
      <c r="J100" s="17">
        <f t="shared" si="28"/>
        <v>0</v>
      </c>
      <c r="K100" s="72"/>
      <c r="L100" s="215"/>
      <c r="M100" s="73"/>
      <c r="N100" s="40"/>
      <c r="O100" s="40"/>
      <c r="P100" s="40"/>
      <c r="Q100" s="40"/>
      <c r="R100" s="40"/>
      <c r="S100" s="6">
        <f t="shared" si="42"/>
        <v>0</v>
      </c>
      <c r="T100" s="6" t="e">
        <f t="shared" si="35"/>
        <v>#DIV/0!</v>
      </c>
      <c r="U100" s="6" t="e">
        <f t="shared" si="36"/>
        <v>#NUM!</v>
      </c>
      <c r="V100" s="7" t="e">
        <f t="shared" si="37"/>
        <v>#DIV/0!</v>
      </c>
      <c r="W100" s="15" t="e">
        <f t="shared" si="30"/>
        <v>#DIV/0!</v>
      </c>
      <c r="X100" s="61" t="e">
        <f t="shared" si="31"/>
        <v>#DIV/0!</v>
      </c>
      <c r="Y100" s="266"/>
      <c r="Z100" s="196" t="e">
        <f t="shared" si="27"/>
        <v>#DIV/0!</v>
      </c>
      <c r="AA100" s="65" t="e">
        <f>#REF!*W100</f>
        <v>#REF!</v>
      </c>
      <c r="AB100" s="182">
        <v>0</v>
      </c>
      <c r="AC100" s="64" t="e">
        <f>#REF!*W100</f>
        <v>#REF!</v>
      </c>
      <c r="AD100" s="64" t="e">
        <f>#REF!*W100</f>
        <v>#REF!</v>
      </c>
      <c r="AE100" s="64" t="e">
        <f>#REF!*W100</f>
        <v>#REF!</v>
      </c>
      <c r="AF100" s="64" t="e">
        <f>#REF!*W100</f>
        <v>#REF!</v>
      </c>
      <c r="AG100" s="64" t="e">
        <f>#REF!*W100</f>
        <v>#REF!</v>
      </c>
      <c r="AH100" s="64" t="e">
        <f>#REF!*W100</f>
        <v>#REF!</v>
      </c>
      <c r="AI100" s="64" t="e">
        <f>#REF!*W100</f>
        <v>#REF!</v>
      </c>
    </row>
    <row r="101" spans="1:36" ht="45" x14ac:dyDescent="0.25">
      <c r="A101" s="277"/>
      <c r="B101" s="45">
        <v>99</v>
      </c>
      <c r="C101" s="54" t="s">
        <v>94</v>
      </c>
      <c r="D101" s="20" t="s">
        <v>29</v>
      </c>
      <c r="E101" s="20" t="s">
        <v>131</v>
      </c>
      <c r="F101" s="16" t="s">
        <v>33</v>
      </c>
      <c r="G101" s="16" t="s">
        <v>145</v>
      </c>
      <c r="H101" s="16">
        <v>2</v>
      </c>
      <c r="I101" s="16"/>
      <c r="J101" s="17">
        <f t="shared" si="28"/>
        <v>0</v>
      </c>
      <c r="K101" s="72"/>
      <c r="L101" s="215"/>
      <c r="M101" s="73"/>
      <c r="N101" s="56"/>
      <c r="O101" s="28"/>
      <c r="P101" s="28"/>
      <c r="Q101" s="28"/>
      <c r="R101" s="28"/>
      <c r="S101" s="6">
        <f>MIN(K101:R101)</f>
        <v>0</v>
      </c>
      <c r="T101" s="6" t="e">
        <f t="shared" si="35"/>
        <v>#DIV/0!</v>
      </c>
      <c r="U101" s="6" t="e">
        <f t="shared" si="36"/>
        <v>#NUM!</v>
      </c>
      <c r="V101" s="7" t="e">
        <f t="shared" si="37"/>
        <v>#DIV/0!</v>
      </c>
      <c r="W101" s="15" t="e">
        <f t="shared" si="30"/>
        <v>#DIV/0!</v>
      </c>
      <c r="X101" s="61" t="e">
        <f t="shared" si="31"/>
        <v>#DIV/0!</v>
      </c>
      <c r="Y101" s="266"/>
      <c r="Z101" s="196" t="e">
        <f t="shared" si="27"/>
        <v>#DIV/0!</v>
      </c>
      <c r="AA101" s="65" t="e">
        <f>#REF!*W101</f>
        <v>#REF!</v>
      </c>
      <c r="AB101" s="182">
        <v>0</v>
      </c>
      <c r="AC101" s="64" t="e">
        <f>#REF!*W101</f>
        <v>#REF!</v>
      </c>
      <c r="AD101" s="64" t="e">
        <f>#REF!*W101</f>
        <v>#REF!</v>
      </c>
      <c r="AE101" s="64" t="e">
        <f>#REF!*W101</f>
        <v>#REF!</v>
      </c>
      <c r="AF101" s="64" t="e">
        <f>#REF!*W101</f>
        <v>#REF!</v>
      </c>
      <c r="AG101" s="64" t="e">
        <f>#REF!*W101</f>
        <v>#REF!</v>
      </c>
      <c r="AH101" s="64" t="e">
        <f>#REF!*W101</f>
        <v>#REF!</v>
      </c>
      <c r="AI101" s="64" t="e">
        <f>#REF!*W101</f>
        <v>#REF!</v>
      </c>
    </row>
    <row r="102" spans="1:36" ht="30.75" thickBot="1" x14ac:dyDescent="0.3">
      <c r="A102" s="277"/>
      <c r="B102" s="45">
        <v>100</v>
      </c>
      <c r="C102" s="54" t="s">
        <v>95</v>
      </c>
      <c r="D102" s="20" t="s">
        <v>121</v>
      </c>
      <c r="E102" s="20" t="s">
        <v>122</v>
      </c>
      <c r="F102" s="16" t="s">
        <v>33</v>
      </c>
      <c r="G102" s="16" t="s">
        <v>145</v>
      </c>
      <c r="H102" s="16">
        <v>3</v>
      </c>
      <c r="I102" s="16"/>
      <c r="J102" s="17">
        <f t="shared" ref="J102:J133" si="43">SUM(I100:I100)</f>
        <v>0</v>
      </c>
      <c r="K102" s="72"/>
      <c r="L102" s="215"/>
      <c r="M102" s="73"/>
      <c r="N102" s="56"/>
      <c r="O102" s="28"/>
      <c r="P102" s="28"/>
      <c r="Q102" s="28"/>
      <c r="R102" s="28"/>
      <c r="S102" s="6">
        <f>MIN(K102:R102)</f>
        <v>0</v>
      </c>
      <c r="T102" s="6" t="e">
        <f t="shared" si="35"/>
        <v>#DIV/0!</v>
      </c>
      <c r="U102" s="6" t="e">
        <f t="shared" si="36"/>
        <v>#NUM!</v>
      </c>
      <c r="V102" s="7" t="e">
        <f t="shared" si="37"/>
        <v>#DIV/0!</v>
      </c>
      <c r="W102" s="15" t="e">
        <f t="shared" si="30"/>
        <v>#DIV/0!</v>
      </c>
      <c r="X102" s="61" t="e">
        <f t="shared" si="31"/>
        <v>#DIV/0!</v>
      </c>
      <c r="Y102" s="267"/>
      <c r="Z102" s="196" t="e">
        <f t="shared" si="27"/>
        <v>#DIV/0!</v>
      </c>
      <c r="AA102" s="65" t="e">
        <f>#REF!*W102</f>
        <v>#REF!</v>
      </c>
      <c r="AB102" s="182">
        <v>0</v>
      </c>
      <c r="AC102" s="64" t="e">
        <f>#REF!*W102</f>
        <v>#REF!</v>
      </c>
      <c r="AD102" s="64" t="e">
        <f>#REF!*W102</f>
        <v>#REF!</v>
      </c>
      <c r="AE102" s="64" t="e">
        <f>#REF!*W102</f>
        <v>#REF!</v>
      </c>
      <c r="AF102" s="64" t="e">
        <f>#REF!*W102</f>
        <v>#REF!</v>
      </c>
      <c r="AG102" s="64" t="e">
        <f>#REF!*W102</f>
        <v>#REF!</v>
      </c>
      <c r="AH102" s="64" t="e">
        <f>#REF!*W102</f>
        <v>#REF!</v>
      </c>
      <c r="AI102" s="64" t="e">
        <f>#REF!*W102</f>
        <v>#REF!</v>
      </c>
    </row>
    <row r="103" spans="1:36" ht="45" x14ac:dyDescent="0.25">
      <c r="A103" s="278">
        <v>14</v>
      </c>
      <c r="B103" s="81">
        <v>101</v>
      </c>
      <c r="C103" s="82" t="s">
        <v>69</v>
      </c>
      <c r="D103" s="101" t="s">
        <v>42</v>
      </c>
      <c r="E103" s="101" t="s">
        <v>43</v>
      </c>
      <c r="F103" s="86" t="s">
        <v>34</v>
      </c>
      <c r="G103" s="86" t="s">
        <v>140</v>
      </c>
      <c r="H103" s="86">
        <v>10</v>
      </c>
      <c r="I103" s="86"/>
      <c r="J103" s="17">
        <f t="shared" si="43"/>
        <v>0</v>
      </c>
      <c r="K103" s="88"/>
      <c r="L103" s="216"/>
      <c r="M103" s="97"/>
      <c r="N103" s="142"/>
      <c r="O103" s="143"/>
      <c r="P103" s="143"/>
      <c r="Q103" s="143"/>
      <c r="R103" s="143"/>
      <c r="S103" s="91">
        <f t="shared" ref="S103:S116" si="44">MIN(K103:R103)</f>
        <v>0</v>
      </c>
      <c r="T103" s="91" t="e">
        <f t="shared" si="35"/>
        <v>#DIV/0!</v>
      </c>
      <c r="U103" s="91" t="e">
        <f t="shared" si="36"/>
        <v>#NUM!</v>
      </c>
      <c r="V103" s="92" t="e">
        <f t="shared" si="37"/>
        <v>#DIV/0!</v>
      </c>
      <c r="W103" s="95" t="e">
        <f t="shared" si="30"/>
        <v>#DIV/0!</v>
      </c>
      <c r="X103" s="94" t="e">
        <f t="shared" si="31"/>
        <v>#DIV/0!</v>
      </c>
      <c r="Y103" s="268" t="e">
        <f>SUM(X103:X104)</f>
        <v>#DIV/0!</v>
      </c>
      <c r="Z103" s="196" t="e">
        <f t="shared" si="27"/>
        <v>#DIV/0!</v>
      </c>
      <c r="AA103" s="189" t="e">
        <f>#REF!*W103</f>
        <v>#REF!</v>
      </c>
      <c r="AB103" s="190">
        <v>0</v>
      </c>
      <c r="AC103" s="191" t="e">
        <f>#REF!*W103</f>
        <v>#REF!</v>
      </c>
      <c r="AD103" s="191" t="e">
        <f>#REF!*W103</f>
        <v>#REF!</v>
      </c>
      <c r="AE103" s="191" t="e">
        <f>#REF!*W103</f>
        <v>#REF!</v>
      </c>
      <c r="AF103" s="191" t="e">
        <f>#REF!*W103</f>
        <v>#REF!</v>
      </c>
      <c r="AG103" s="191" t="e">
        <f>#REF!*W103</f>
        <v>#REF!</v>
      </c>
      <c r="AH103" s="191" t="e">
        <f>#REF!*W103</f>
        <v>#REF!</v>
      </c>
      <c r="AI103" s="191" t="e">
        <f>#REF!*W103</f>
        <v>#REF!</v>
      </c>
    </row>
    <row r="104" spans="1:36" ht="75.75" thickBot="1" x14ac:dyDescent="0.3">
      <c r="A104" s="280"/>
      <c r="B104" s="81">
        <v>102</v>
      </c>
      <c r="C104" s="144" t="s">
        <v>133</v>
      </c>
      <c r="D104" s="101" t="s">
        <v>132</v>
      </c>
      <c r="E104" s="101" t="s">
        <v>134</v>
      </c>
      <c r="F104" s="86" t="s">
        <v>35</v>
      </c>
      <c r="G104" s="86" t="s">
        <v>140</v>
      </c>
      <c r="H104" s="86">
        <v>2</v>
      </c>
      <c r="I104" s="86"/>
      <c r="J104" s="17">
        <f t="shared" si="43"/>
        <v>0</v>
      </c>
      <c r="K104" s="88"/>
      <c r="L104" s="216"/>
      <c r="M104" s="97"/>
      <c r="N104" s="145"/>
      <c r="O104" s="146"/>
      <c r="P104" s="146"/>
      <c r="Q104" s="146"/>
      <c r="R104" s="146"/>
      <c r="S104" s="91">
        <f t="shared" si="44"/>
        <v>0</v>
      </c>
      <c r="T104" s="91" t="e">
        <f t="shared" si="35"/>
        <v>#DIV/0!</v>
      </c>
      <c r="U104" s="91" t="e">
        <f t="shared" si="36"/>
        <v>#NUM!</v>
      </c>
      <c r="V104" s="92" t="e">
        <f t="shared" si="37"/>
        <v>#DIV/0!</v>
      </c>
      <c r="W104" s="95" t="e">
        <f t="shared" si="30"/>
        <v>#DIV/0!</v>
      </c>
      <c r="X104" s="94" t="e">
        <f t="shared" si="31"/>
        <v>#DIV/0!</v>
      </c>
      <c r="Y104" s="269"/>
      <c r="Z104" s="196" t="e">
        <f t="shared" si="27"/>
        <v>#DIV/0!</v>
      </c>
      <c r="AA104" s="189" t="e">
        <f>#REF!*W104</f>
        <v>#REF!</v>
      </c>
      <c r="AB104" s="190">
        <v>0</v>
      </c>
      <c r="AC104" s="191" t="e">
        <f>#REF!*W104</f>
        <v>#REF!</v>
      </c>
      <c r="AD104" s="191" t="e">
        <f>#REF!*W104</f>
        <v>#REF!</v>
      </c>
      <c r="AE104" s="191" t="e">
        <f>#REF!*W104</f>
        <v>#REF!</v>
      </c>
      <c r="AF104" s="191" t="e">
        <f>#REF!*W104</f>
        <v>#REF!</v>
      </c>
      <c r="AG104" s="191" t="e">
        <f>#REF!*W104</f>
        <v>#REF!</v>
      </c>
      <c r="AH104" s="191" t="e">
        <f>#REF!*W104</f>
        <v>#REF!</v>
      </c>
      <c r="AI104" s="191" t="e">
        <f>#REF!*W104</f>
        <v>#REF!</v>
      </c>
    </row>
    <row r="105" spans="1:36" ht="75" x14ac:dyDescent="0.25">
      <c r="A105" s="80">
        <v>15</v>
      </c>
      <c r="B105" s="45">
        <v>103</v>
      </c>
      <c r="C105" s="225" t="s">
        <v>70</v>
      </c>
      <c r="D105" s="169" t="s">
        <v>40</v>
      </c>
      <c r="E105" s="169" t="s">
        <v>41</v>
      </c>
      <c r="F105" s="170" t="s">
        <v>33</v>
      </c>
      <c r="G105" s="170" t="s">
        <v>138</v>
      </c>
      <c r="H105" s="170">
        <v>45</v>
      </c>
      <c r="I105" s="170"/>
      <c r="J105" s="226">
        <f t="shared" si="43"/>
        <v>0</v>
      </c>
      <c r="K105" s="227"/>
      <c r="L105" s="228"/>
      <c r="M105" s="229"/>
      <c r="N105" s="230"/>
      <c r="O105" s="231"/>
      <c r="P105" s="231"/>
      <c r="Q105" s="231"/>
      <c r="R105" s="231"/>
      <c r="S105" s="6">
        <f t="shared" si="44"/>
        <v>0</v>
      </c>
      <c r="T105" s="6" t="e">
        <f t="shared" si="35"/>
        <v>#DIV/0!</v>
      </c>
      <c r="U105" s="232" t="e">
        <f t="shared" si="36"/>
        <v>#NUM!</v>
      </c>
      <c r="V105" s="7" t="e">
        <f t="shared" si="37"/>
        <v>#DIV/0!</v>
      </c>
      <c r="W105" s="69" t="e">
        <f t="shared" si="30"/>
        <v>#DIV/0!</v>
      </c>
      <c r="X105" s="70" t="e">
        <f t="shared" si="31"/>
        <v>#DIV/0!</v>
      </c>
      <c r="Y105" s="199" t="e">
        <f>X105</f>
        <v>#DIV/0!</v>
      </c>
      <c r="Z105" s="233" t="e">
        <f t="shared" si="27"/>
        <v>#DIV/0!</v>
      </c>
      <c r="AA105" s="234" t="e">
        <f>#REF!*W105</f>
        <v>#REF!</v>
      </c>
      <c r="AB105" s="235">
        <v>0</v>
      </c>
      <c r="AC105" s="235" t="e">
        <f>#REF!*W105</f>
        <v>#REF!</v>
      </c>
      <c r="AD105" s="235" t="e">
        <f>#REF!*W105</f>
        <v>#REF!</v>
      </c>
      <c r="AE105" s="235" t="e">
        <f>#REF!*W105</f>
        <v>#REF!</v>
      </c>
      <c r="AF105" s="235" t="e">
        <f>#REF!*W105</f>
        <v>#REF!</v>
      </c>
      <c r="AG105" s="235" t="e">
        <f>#REF!*W105</f>
        <v>#REF!</v>
      </c>
      <c r="AH105" s="235" t="e">
        <f>#REF!*W105</f>
        <v>#REF!</v>
      </c>
      <c r="AI105" s="235" t="e">
        <f>#REF!*W105</f>
        <v>#REF!</v>
      </c>
    </row>
    <row r="106" spans="1:36" ht="15.75" x14ac:dyDescent="0.25">
      <c r="A106" s="29"/>
      <c r="B106" s="179">
        <v>104</v>
      </c>
      <c r="C106" s="54"/>
      <c r="D106" s="18"/>
      <c r="E106" s="20"/>
      <c r="F106" s="16"/>
      <c r="G106" s="16"/>
      <c r="H106" s="16"/>
      <c r="I106" s="16"/>
      <c r="J106" s="17"/>
      <c r="K106" s="17"/>
      <c r="L106" s="29"/>
      <c r="M106" s="179"/>
      <c r="N106" s="54"/>
      <c r="O106" s="18"/>
      <c r="P106" s="20"/>
      <c r="Q106" s="16"/>
      <c r="R106" s="16"/>
      <c r="S106" s="6">
        <f t="shared" si="44"/>
        <v>0</v>
      </c>
      <c r="T106" s="6" t="e">
        <f t="shared" si="35"/>
        <v>#DIV/0!</v>
      </c>
      <c r="U106" s="232" t="e">
        <f t="shared" si="36"/>
        <v>#NUM!</v>
      </c>
      <c r="V106" s="7" t="e">
        <f t="shared" si="37"/>
        <v>#DIV/0!</v>
      </c>
      <c r="W106" s="69" t="e">
        <f t="shared" si="30"/>
        <v>#DIV/0!</v>
      </c>
      <c r="X106" s="242" t="e">
        <f>SUM(X5:X105)</f>
        <v>#DIV/0!</v>
      </c>
      <c r="Y106" s="64" t="e">
        <f>SUM(Y5:Y105)</f>
        <v>#DIV/0!</v>
      </c>
      <c r="Z106" s="64"/>
      <c r="AA106" s="68" t="e">
        <f t="shared" ref="AA106:AI106" si="45">SUM(AA5:AA105)</f>
        <v>#REF!</v>
      </c>
      <c r="AB106" s="68" t="e">
        <f t="shared" si="45"/>
        <v>#REF!</v>
      </c>
      <c r="AC106" s="68" t="e">
        <f t="shared" si="45"/>
        <v>#REF!</v>
      </c>
      <c r="AD106" s="68" t="e">
        <f t="shared" si="45"/>
        <v>#REF!</v>
      </c>
      <c r="AE106" s="68" t="e">
        <f t="shared" si="45"/>
        <v>#REF!</v>
      </c>
      <c r="AF106" s="68" t="e">
        <f t="shared" si="45"/>
        <v>#REF!</v>
      </c>
      <c r="AG106" s="68" t="e">
        <f t="shared" si="45"/>
        <v>#REF!</v>
      </c>
      <c r="AH106" s="68" t="e">
        <f t="shared" si="45"/>
        <v>#REF!</v>
      </c>
      <c r="AI106" s="68" t="e">
        <f t="shared" si="45"/>
        <v>#REF!</v>
      </c>
      <c r="AJ106" s="21"/>
    </row>
    <row r="107" spans="1:36" ht="15.75" x14ac:dyDescent="0.25">
      <c r="A107" s="29"/>
      <c r="B107" s="223">
        <v>105</v>
      </c>
      <c r="C107" s="224"/>
      <c r="D107" s="224"/>
      <c r="E107" s="224"/>
      <c r="F107" s="224"/>
      <c r="G107" s="224"/>
      <c r="H107" s="224"/>
      <c r="I107" s="224"/>
      <c r="J107" s="224"/>
      <c r="K107" s="224"/>
      <c r="L107" s="29"/>
      <c r="M107" s="223"/>
      <c r="N107" s="224"/>
      <c r="O107" s="224"/>
      <c r="P107" s="224"/>
      <c r="Q107" s="224"/>
      <c r="R107" s="224"/>
      <c r="S107" s="6">
        <f t="shared" si="44"/>
        <v>0</v>
      </c>
      <c r="T107" s="6" t="e">
        <f t="shared" si="35"/>
        <v>#DIV/0!</v>
      </c>
      <c r="U107" s="232" t="e">
        <f t="shared" si="36"/>
        <v>#NUM!</v>
      </c>
      <c r="V107" s="7" t="e">
        <f t="shared" si="37"/>
        <v>#DIV/0!</v>
      </c>
      <c r="W107" s="69" t="e">
        <f t="shared" si="30"/>
        <v>#DIV/0!</v>
      </c>
      <c r="X107" s="242" t="e">
        <f t="shared" ref="X107:X116" si="46">SUM(X6:X106)</f>
        <v>#DIV/0!</v>
      </c>
      <c r="Y107" s="29"/>
      <c r="Z107" s="29"/>
      <c r="AA107" s="29"/>
      <c r="AB107" s="29"/>
      <c r="AC107" s="29"/>
      <c r="AD107" s="29"/>
      <c r="AE107" s="29"/>
      <c r="AF107" s="29"/>
      <c r="AG107" s="29"/>
      <c r="AH107" s="29"/>
      <c r="AI107" s="29"/>
    </row>
    <row r="108" spans="1:36" ht="15.75" x14ac:dyDescent="0.25">
      <c r="A108" s="29"/>
      <c r="B108" s="179">
        <v>106</v>
      </c>
      <c r="C108" s="224"/>
      <c r="D108" s="224"/>
      <c r="E108" s="224"/>
      <c r="F108" s="224"/>
      <c r="G108" s="224"/>
      <c r="H108" s="224"/>
      <c r="I108" s="224"/>
      <c r="J108" s="224"/>
      <c r="K108" s="224"/>
      <c r="L108" s="29"/>
      <c r="M108" s="179"/>
      <c r="N108" s="224"/>
      <c r="O108" s="224"/>
      <c r="P108" s="224"/>
      <c r="Q108" s="224"/>
      <c r="R108" s="224"/>
      <c r="S108" s="6">
        <f t="shared" si="44"/>
        <v>0</v>
      </c>
      <c r="T108" s="6" t="e">
        <f t="shared" si="35"/>
        <v>#DIV/0!</v>
      </c>
      <c r="U108" s="232" t="e">
        <f t="shared" si="36"/>
        <v>#NUM!</v>
      </c>
      <c r="V108" s="7" t="e">
        <f t="shared" si="37"/>
        <v>#DIV/0!</v>
      </c>
      <c r="W108" s="69" t="e">
        <f t="shared" si="30"/>
        <v>#DIV/0!</v>
      </c>
      <c r="X108" s="242" t="e">
        <f t="shared" si="46"/>
        <v>#DIV/0!</v>
      </c>
      <c r="Y108" s="29"/>
      <c r="Z108" s="29"/>
      <c r="AA108" s="64"/>
      <c r="AB108" s="29"/>
      <c r="AC108" s="29"/>
      <c r="AD108" s="29"/>
      <c r="AE108" s="29"/>
      <c r="AF108" s="29"/>
      <c r="AG108" s="29"/>
      <c r="AH108" s="29"/>
      <c r="AI108" s="29"/>
    </row>
    <row r="109" spans="1:36" ht="15.75" x14ac:dyDescent="0.25">
      <c r="A109" s="29"/>
      <c r="B109" s="223">
        <v>107</v>
      </c>
      <c r="C109" s="224"/>
      <c r="D109" s="224"/>
      <c r="E109" s="224"/>
      <c r="F109" s="224"/>
      <c r="G109" s="224"/>
      <c r="H109" s="224"/>
      <c r="I109" s="224"/>
      <c r="J109" s="224"/>
      <c r="K109" s="224"/>
      <c r="L109" s="29"/>
      <c r="M109" s="223"/>
      <c r="N109" s="224"/>
      <c r="O109" s="224"/>
      <c r="P109" s="224"/>
      <c r="Q109" s="224"/>
      <c r="R109" s="224"/>
      <c r="S109" s="6">
        <f t="shared" si="44"/>
        <v>0</v>
      </c>
      <c r="T109" s="6" t="e">
        <f t="shared" si="35"/>
        <v>#DIV/0!</v>
      </c>
      <c r="U109" s="232" t="e">
        <f t="shared" si="36"/>
        <v>#NUM!</v>
      </c>
      <c r="V109" s="7" t="e">
        <f t="shared" si="37"/>
        <v>#DIV/0!</v>
      </c>
      <c r="W109" s="69" t="e">
        <f t="shared" si="30"/>
        <v>#DIV/0!</v>
      </c>
      <c r="X109" s="242" t="e">
        <f t="shared" si="46"/>
        <v>#DIV/0!</v>
      </c>
      <c r="Y109" s="270"/>
      <c r="Z109" s="270"/>
      <c r="AA109" s="270"/>
      <c r="AB109" s="237"/>
      <c r="AC109" s="237"/>
      <c r="AD109" s="236"/>
      <c r="AE109" s="236"/>
      <c r="AF109" s="237"/>
      <c r="AG109" s="237"/>
      <c r="AH109" s="237"/>
      <c r="AI109" s="237"/>
    </row>
    <row r="110" spans="1:36" ht="15.75" x14ac:dyDescent="0.25">
      <c r="A110" s="29"/>
      <c r="B110" s="179">
        <v>108</v>
      </c>
      <c r="C110" s="224"/>
      <c r="D110" s="224"/>
      <c r="E110" s="224"/>
      <c r="F110" s="224"/>
      <c r="G110" s="224"/>
      <c r="H110" s="224"/>
      <c r="I110" s="224"/>
      <c r="J110" s="224"/>
      <c r="K110" s="224"/>
      <c r="L110" s="29"/>
      <c r="M110" s="179"/>
      <c r="N110" s="224"/>
      <c r="O110" s="224"/>
      <c r="P110" s="224"/>
      <c r="Q110" s="224"/>
      <c r="R110" s="224"/>
      <c r="S110" s="6">
        <f t="shared" si="44"/>
        <v>0</v>
      </c>
      <c r="T110" s="6" t="e">
        <f t="shared" si="35"/>
        <v>#DIV/0!</v>
      </c>
      <c r="U110" s="232" t="e">
        <f t="shared" si="36"/>
        <v>#NUM!</v>
      </c>
      <c r="V110" s="7" t="e">
        <f t="shared" si="37"/>
        <v>#DIV/0!</v>
      </c>
      <c r="W110" s="69" t="e">
        <f t="shared" si="30"/>
        <v>#DIV/0!</v>
      </c>
      <c r="X110" s="242" t="e">
        <f t="shared" si="46"/>
        <v>#DIV/0!</v>
      </c>
      <c r="Y110" s="236"/>
      <c r="Z110" s="237"/>
      <c r="AA110" s="236"/>
      <c r="AB110" s="237"/>
      <c r="AC110" s="237"/>
      <c r="AD110" s="236"/>
      <c r="AE110" s="236"/>
      <c r="AF110" s="238"/>
      <c r="AG110" s="29"/>
      <c r="AH110" s="29"/>
      <c r="AI110" s="29"/>
    </row>
    <row r="111" spans="1:36" ht="15.75" x14ac:dyDescent="0.25">
      <c r="A111" s="29"/>
      <c r="B111" s="223">
        <v>109</v>
      </c>
      <c r="C111" s="224"/>
      <c r="D111" s="224"/>
      <c r="E111" s="224"/>
      <c r="F111" s="224"/>
      <c r="G111" s="224"/>
      <c r="H111" s="224"/>
      <c r="I111" s="224"/>
      <c r="J111" s="224"/>
      <c r="K111" s="224"/>
      <c r="L111" s="29"/>
      <c r="M111" s="223"/>
      <c r="N111" s="224"/>
      <c r="O111" s="224"/>
      <c r="P111" s="224"/>
      <c r="Q111" s="224"/>
      <c r="R111" s="224"/>
      <c r="S111" s="6">
        <f t="shared" si="44"/>
        <v>0</v>
      </c>
      <c r="T111" s="6" t="e">
        <f t="shared" si="35"/>
        <v>#DIV/0!</v>
      </c>
      <c r="U111" s="232" t="e">
        <f t="shared" si="36"/>
        <v>#NUM!</v>
      </c>
      <c r="V111" s="7" t="e">
        <f t="shared" si="37"/>
        <v>#DIV/0!</v>
      </c>
      <c r="W111" s="69" t="e">
        <f t="shared" si="30"/>
        <v>#DIV/0!</v>
      </c>
      <c r="X111" s="242" t="e">
        <f t="shared" si="46"/>
        <v>#DIV/0!</v>
      </c>
      <c r="Y111" s="29"/>
      <c r="Z111" s="239"/>
      <c r="AA111" s="64"/>
      <c r="AB111" s="29"/>
      <c r="AC111" s="240"/>
      <c r="AD111" s="29"/>
      <c r="AE111" s="29"/>
      <c r="AF111" s="29"/>
      <c r="AG111" s="29"/>
      <c r="AH111" s="29"/>
      <c r="AI111" s="29"/>
    </row>
    <row r="112" spans="1:36" ht="15.75" x14ac:dyDescent="0.25">
      <c r="A112" s="29"/>
      <c r="B112" s="179">
        <v>110</v>
      </c>
      <c r="C112" s="224"/>
      <c r="D112" s="224"/>
      <c r="E112" s="224"/>
      <c r="F112" s="224"/>
      <c r="G112" s="224"/>
      <c r="H112" s="224"/>
      <c r="I112" s="224"/>
      <c r="J112" s="224"/>
      <c r="K112" s="224"/>
      <c r="L112" s="29"/>
      <c r="M112" s="179"/>
      <c r="N112" s="224"/>
      <c r="O112" s="224"/>
      <c r="P112" s="224"/>
      <c r="Q112" s="224"/>
      <c r="R112" s="224"/>
      <c r="S112" s="6">
        <f t="shared" si="44"/>
        <v>0</v>
      </c>
      <c r="T112" s="6" t="e">
        <f t="shared" si="35"/>
        <v>#DIV/0!</v>
      </c>
      <c r="U112" s="232" t="e">
        <f t="shared" si="36"/>
        <v>#NUM!</v>
      </c>
      <c r="V112" s="7" t="e">
        <f t="shared" si="37"/>
        <v>#DIV/0!</v>
      </c>
      <c r="W112" s="69" t="e">
        <f t="shared" si="30"/>
        <v>#DIV/0!</v>
      </c>
      <c r="X112" s="242" t="e">
        <f t="shared" si="46"/>
        <v>#DIV/0!</v>
      </c>
      <c r="Y112" s="29"/>
      <c r="Z112" s="239"/>
      <c r="AA112" s="64"/>
      <c r="AB112" s="29"/>
      <c r="AC112" s="240"/>
      <c r="AD112" s="29"/>
      <c r="AE112" s="29"/>
      <c r="AF112" s="29"/>
      <c r="AG112" s="29"/>
      <c r="AH112" s="29"/>
      <c r="AI112" s="29"/>
    </row>
    <row r="113" spans="1:35" ht="15.75" x14ac:dyDescent="0.25">
      <c r="A113" s="29"/>
      <c r="B113" s="223">
        <v>111</v>
      </c>
      <c r="C113" s="224"/>
      <c r="D113" s="224"/>
      <c r="E113" s="224"/>
      <c r="F113" s="224"/>
      <c r="G113" s="224"/>
      <c r="H113" s="224"/>
      <c r="I113" s="224"/>
      <c r="J113" s="224"/>
      <c r="K113" s="224"/>
      <c r="L113" s="29"/>
      <c r="M113" s="223"/>
      <c r="N113" s="224"/>
      <c r="O113" s="224"/>
      <c r="P113" s="224"/>
      <c r="Q113" s="224"/>
      <c r="R113" s="224"/>
      <c r="S113" s="6">
        <f t="shared" si="44"/>
        <v>0</v>
      </c>
      <c r="T113" s="6" t="e">
        <f t="shared" si="35"/>
        <v>#DIV/0!</v>
      </c>
      <c r="U113" s="232" t="e">
        <f t="shared" si="36"/>
        <v>#NUM!</v>
      </c>
      <c r="V113" s="7" t="e">
        <f t="shared" si="37"/>
        <v>#DIV/0!</v>
      </c>
      <c r="W113" s="69" t="e">
        <f t="shared" si="30"/>
        <v>#DIV/0!</v>
      </c>
      <c r="X113" s="242" t="e">
        <f t="shared" si="46"/>
        <v>#DIV/0!</v>
      </c>
      <c r="Y113" s="29"/>
      <c r="Z113" s="241"/>
      <c r="AA113" s="64"/>
      <c r="AB113" s="29"/>
      <c r="AC113" s="29"/>
      <c r="AD113" s="29"/>
      <c r="AE113" s="29"/>
      <c r="AF113" s="29"/>
      <c r="AG113" s="29"/>
      <c r="AH113" s="29"/>
      <c r="AI113" s="29"/>
    </row>
    <row r="114" spans="1:35" ht="15.75" x14ac:dyDescent="0.25">
      <c r="A114" s="29"/>
      <c r="B114" s="179">
        <v>112</v>
      </c>
      <c r="C114" s="224"/>
      <c r="D114" s="224"/>
      <c r="E114" s="224"/>
      <c r="F114" s="224"/>
      <c r="G114" s="224"/>
      <c r="H114" s="224"/>
      <c r="I114" s="224"/>
      <c r="J114" s="224"/>
      <c r="K114" s="224"/>
      <c r="L114" s="29"/>
      <c r="M114" s="179"/>
      <c r="N114" s="224"/>
      <c r="O114" s="224"/>
      <c r="P114" s="224"/>
      <c r="Q114" s="224"/>
      <c r="R114" s="224"/>
      <c r="S114" s="6">
        <f t="shared" si="44"/>
        <v>0</v>
      </c>
      <c r="T114" s="6" t="e">
        <f t="shared" si="35"/>
        <v>#DIV/0!</v>
      </c>
      <c r="U114" s="232" t="e">
        <f t="shared" si="36"/>
        <v>#NUM!</v>
      </c>
      <c r="V114" s="7" t="e">
        <f t="shared" si="37"/>
        <v>#DIV/0!</v>
      </c>
      <c r="W114" s="69" t="e">
        <f t="shared" si="30"/>
        <v>#DIV/0!</v>
      </c>
      <c r="X114" s="242" t="e">
        <f t="shared" si="46"/>
        <v>#DIV/0!</v>
      </c>
      <c r="Y114" s="29"/>
      <c r="Z114" s="241"/>
      <c r="AA114" s="64"/>
      <c r="AB114" s="29"/>
      <c r="AC114" s="29"/>
      <c r="AD114" s="29"/>
      <c r="AE114" s="29"/>
      <c r="AF114" s="29"/>
      <c r="AG114" s="29"/>
      <c r="AH114" s="29"/>
      <c r="AI114" s="29"/>
    </row>
    <row r="115" spans="1:35" ht="15.75" x14ac:dyDescent="0.25">
      <c r="A115" s="29"/>
      <c r="B115" s="223">
        <v>113</v>
      </c>
      <c r="C115" s="224"/>
      <c r="D115" s="224"/>
      <c r="E115" s="224"/>
      <c r="F115" s="224"/>
      <c r="G115" s="224"/>
      <c r="H115" s="224"/>
      <c r="I115" s="224"/>
      <c r="J115" s="224"/>
      <c r="K115" s="224"/>
      <c r="L115" s="29"/>
      <c r="M115" s="223"/>
      <c r="N115" s="224"/>
      <c r="O115" s="224"/>
      <c r="P115" s="224"/>
      <c r="Q115" s="224"/>
      <c r="R115" s="224"/>
      <c r="S115" s="6">
        <f t="shared" si="44"/>
        <v>0</v>
      </c>
      <c r="T115" s="6" t="e">
        <f t="shared" si="35"/>
        <v>#DIV/0!</v>
      </c>
      <c r="U115" s="232" t="e">
        <f t="shared" si="36"/>
        <v>#NUM!</v>
      </c>
      <c r="V115" s="7" t="e">
        <f t="shared" si="37"/>
        <v>#DIV/0!</v>
      </c>
      <c r="W115" s="69" t="e">
        <f t="shared" si="30"/>
        <v>#DIV/0!</v>
      </c>
      <c r="X115" s="242" t="e">
        <f t="shared" si="46"/>
        <v>#DIV/0!</v>
      </c>
      <c r="Y115" s="29"/>
      <c r="Z115" s="239"/>
      <c r="AA115" s="64"/>
      <c r="AB115" s="29"/>
      <c r="AC115" s="29"/>
      <c r="AD115" s="29"/>
      <c r="AE115" s="29"/>
      <c r="AF115" s="29"/>
      <c r="AG115" s="29"/>
      <c r="AH115" s="29"/>
      <c r="AI115" s="29"/>
    </row>
    <row r="116" spans="1:35" ht="15.75" x14ac:dyDescent="0.25">
      <c r="A116" s="29"/>
      <c r="B116" s="179">
        <v>114</v>
      </c>
      <c r="C116" s="224"/>
      <c r="D116" s="224"/>
      <c r="E116" s="224"/>
      <c r="F116" s="224"/>
      <c r="G116" s="224"/>
      <c r="H116" s="224"/>
      <c r="I116" s="224"/>
      <c r="J116" s="224"/>
      <c r="K116" s="224"/>
      <c r="L116" s="29"/>
      <c r="M116" s="179"/>
      <c r="N116" s="224"/>
      <c r="O116" s="224"/>
      <c r="P116" s="224"/>
      <c r="Q116" s="224"/>
      <c r="R116" s="224"/>
      <c r="S116" s="6">
        <f t="shared" si="44"/>
        <v>0</v>
      </c>
      <c r="T116" s="6" t="e">
        <f t="shared" si="35"/>
        <v>#DIV/0!</v>
      </c>
      <c r="U116" s="232" t="e">
        <f t="shared" si="36"/>
        <v>#NUM!</v>
      </c>
      <c r="V116" s="7" t="e">
        <f t="shared" si="37"/>
        <v>#DIV/0!</v>
      </c>
      <c r="W116" s="69" t="e">
        <f t="shared" si="30"/>
        <v>#DIV/0!</v>
      </c>
      <c r="X116" s="242" t="e">
        <f t="shared" si="46"/>
        <v>#DIV/0!</v>
      </c>
      <c r="Y116" s="29"/>
      <c r="Z116" s="239"/>
      <c r="AA116" s="64"/>
      <c r="AB116" s="29"/>
      <c r="AC116" s="29"/>
      <c r="AD116" s="29"/>
      <c r="AE116" s="29"/>
      <c r="AF116" s="29"/>
      <c r="AG116" s="29"/>
      <c r="AH116" s="29"/>
      <c r="AI116" s="29"/>
    </row>
    <row r="117" spans="1:35" ht="15.75" x14ac:dyDescent="0.25">
      <c r="B117" s="3"/>
      <c r="C117" s="4"/>
      <c r="D117" s="4"/>
      <c r="E117" s="4"/>
      <c r="F117" s="4"/>
      <c r="G117" s="4"/>
      <c r="H117" s="4"/>
      <c r="I117" s="4"/>
      <c r="J117" s="4"/>
      <c r="K117" s="4"/>
      <c r="L117" s="4"/>
      <c r="M117" s="78"/>
      <c r="N117" s="1"/>
      <c r="O117" s="75"/>
      <c r="P117" s="1"/>
      <c r="Q117" s="1"/>
      <c r="R117" s="1"/>
      <c r="S117" s="1"/>
      <c r="T117" s="1"/>
      <c r="U117" s="2"/>
      <c r="Z117" s="203"/>
      <c r="AA117" s="21"/>
    </row>
    <row r="118" spans="1:35" ht="15.75" x14ac:dyDescent="0.25">
      <c r="B118" s="3"/>
      <c r="C118" s="4"/>
      <c r="D118" s="4"/>
      <c r="E118" s="4"/>
      <c r="F118" s="4"/>
      <c r="G118" s="4"/>
      <c r="H118" s="4"/>
      <c r="I118" s="4"/>
      <c r="J118" s="4"/>
      <c r="K118" s="4"/>
      <c r="L118" s="4"/>
      <c r="M118" s="78"/>
      <c r="N118" s="1"/>
      <c r="O118" s="75"/>
      <c r="P118" s="1"/>
      <c r="Q118" s="1"/>
      <c r="R118" s="1"/>
      <c r="S118" s="1"/>
      <c r="T118" s="1"/>
      <c r="U118" s="2"/>
      <c r="Z118" s="203"/>
      <c r="AA118" s="198"/>
      <c r="AF118" s="193"/>
    </row>
    <row r="119" spans="1:35" ht="15.75" x14ac:dyDescent="0.25">
      <c r="B119" s="3"/>
      <c r="C119" s="4"/>
      <c r="D119" s="4"/>
      <c r="E119" s="4"/>
      <c r="F119" s="4"/>
      <c r="G119" s="4"/>
      <c r="H119" s="4"/>
      <c r="I119" s="4"/>
      <c r="J119" s="4"/>
      <c r="K119" s="4"/>
      <c r="L119" s="4"/>
      <c r="M119" s="78"/>
      <c r="N119" s="1"/>
      <c r="O119" s="75"/>
      <c r="P119" s="1"/>
      <c r="Q119" s="1"/>
      <c r="R119" s="1"/>
      <c r="S119" s="1"/>
      <c r="T119" s="1"/>
      <c r="U119" s="2"/>
      <c r="Z119" s="203"/>
      <c r="AA119" s="21"/>
    </row>
    <row r="120" spans="1:35" ht="15.75" x14ac:dyDescent="0.25">
      <c r="B120" s="3"/>
      <c r="C120" s="4"/>
      <c r="D120" s="4"/>
      <c r="E120" s="4"/>
      <c r="F120" s="4"/>
      <c r="G120" s="4"/>
      <c r="H120" s="4"/>
      <c r="I120" s="4"/>
      <c r="J120" s="4"/>
      <c r="K120" s="4"/>
      <c r="L120" s="4"/>
      <c r="M120" s="78"/>
      <c r="N120" s="1"/>
      <c r="O120" s="75"/>
      <c r="P120" s="1"/>
      <c r="Q120" s="1"/>
      <c r="R120" s="1"/>
      <c r="S120" s="1"/>
      <c r="T120" s="1"/>
      <c r="U120" s="2"/>
      <c r="Z120" s="203"/>
      <c r="AA120" s="21"/>
      <c r="AH120" s="21"/>
    </row>
    <row r="121" spans="1:35" x14ac:dyDescent="0.25">
      <c r="Z121" s="203"/>
      <c r="AA121" s="21"/>
    </row>
    <row r="122" spans="1:35" x14ac:dyDescent="0.25">
      <c r="B122" s="257" t="s">
        <v>8</v>
      </c>
      <c r="C122" s="258"/>
      <c r="D122" s="258"/>
      <c r="E122" s="258"/>
      <c r="F122" s="258"/>
      <c r="G122" s="258"/>
      <c r="H122" s="258"/>
      <c r="I122" s="258"/>
      <c r="J122" s="258"/>
      <c r="K122" s="258"/>
      <c r="L122" s="258"/>
      <c r="M122" s="259"/>
      <c r="N122" s="258"/>
      <c r="O122" s="259"/>
      <c r="P122" s="258"/>
      <c r="Q122" s="258"/>
      <c r="R122" s="258"/>
      <c r="S122" s="258"/>
      <c r="T122" s="258"/>
      <c r="U122" s="260"/>
      <c r="Z122" s="203"/>
      <c r="AA122" s="21"/>
    </row>
    <row r="123" spans="1:35" ht="22.5" x14ac:dyDescent="0.25">
      <c r="B123" s="261" t="s">
        <v>2</v>
      </c>
      <c r="C123" s="259"/>
      <c r="D123" s="259"/>
      <c r="E123" s="262"/>
      <c r="F123" s="261" t="s">
        <v>3</v>
      </c>
      <c r="G123" s="259"/>
      <c r="H123" s="259"/>
      <c r="I123" s="259"/>
      <c r="J123" s="259"/>
      <c r="K123" s="259"/>
      <c r="L123" s="259"/>
      <c r="M123" s="259"/>
      <c r="N123" s="259"/>
      <c r="O123" s="259"/>
      <c r="P123" s="262"/>
      <c r="Q123" s="30"/>
      <c r="R123" s="11" t="s">
        <v>9</v>
      </c>
      <c r="S123" s="11" t="s">
        <v>10</v>
      </c>
      <c r="T123" s="261" t="s">
        <v>11</v>
      </c>
      <c r="U123" s="262"/>
      <c r="Z123" s="203"/>
      <c r="AA123" s="21"/>
    </row>
    <row r="124" spans="1:35" ht="90" x14ac:dyDescent="0.25">
      <c r="B124" s="301" t="s">
        <v>15</v>
      </c>
      <c r="C124" s="302"/>
      <c r="D124" s="302"/>
      <c r="E124" s="303"/>
      <c r="F124" s="301" t="s">
        <v>14</v>
      </c>
      <c r="G124" s="302"/>
      <c r="H124" s="302"/>
      <c r="I124" s="302"/>
      <c r="J124" s="302"/>
      <c r="K124" s="302"/>
      <c r="L124" s="302"/>
      <c r="M124" s="302"/>
      <c r="N124" s="302"/>
      <c r="O124" s="302"/>
      <c r="P124" s="303"/>
      <c r="Q124" s="31"/>
      <c r="R124" s="9" t="s">
        <v>12</v>
      </c>
      <c r="S124" s="10" t="s">
        <v>13</v>
      </c>
      <c r="T124" s="263"/>
      <c r="U124" s="264"/>
      <c r="Y124">
        <v>3201</v>
      </c>
      <c r="Z124" s="203" t="s">
        <v>142</v>
      </c>
      <c r="AA124" s="21">
        <v>851.1</v>
      </c>
    </row>
    <row r="125" spans="1:35" x14ac:dyDescent="0.25">
      <c r="B125" s="281" t="s">
        <v>17</v>
      </c>
      <c r="C125" s="282"/>
      <c r="D125" s="282"/>
      <c r="E125" s="282"/>
      <c r="F125" s="282"/>
      <c r="G125" s="282"/>
      <c r="H125" s="282"/>
      <c r="I125" s="282"/>
      <c r="J125" s="282"/>
      <c r="K125" s="282"/>
      <c r="L125" s="282"/>
      <c r="M125" s="282"/>
      <c r="N125" s="282"/>
      <c r="O125" s="282"/>
      <c r="P125" s="282"/>
      <c r="Q125" s="282"/>
      <c r="R125" s="282"/>
      <c r="S125" s="282"/>
      <c r="T125" s="282"/>
      <c r="U125" s="283"/>
      <c r="Y125">
        <v>11038</v>
      </c>
      <c r="Z125" s="203" t="s">
        <v>250</v>
      </c>
      <c r="AA125" s="198">
        <v>2399.83</v>
      </c>
      <c r="AC125">
        <v>1541.8</v>
      </c>
      <c r="AD125">
        <v>605.91999999999996</v>
      </c>
      <c r="AE125">
        <v>378.7</v>
      </c>
      <c r="AF125">
        <v>264.12</v>
      </c>
      <c r="AG125">
        <v>1466.14</v>
      </c>
      <c r="AH125">
        <v>605.91999999999996</v>
      </c>
    </row>
    <row r="126" spans="1:35" x14ac:dyDescent="0.25">
      <c r="Y126">
        <v>3201</v>
      </c>
      <c r="Z126" s="202">
        <v>449052</v>
      </c>
      <c r="AA126" s="21">
        <v>44843.3</v>
      </c>
    </row>
    <row r="127" spans="1:35" x14ac:dyDescent="0.25">
      <c r="Y127">
        <v>3201</v>
      </c>
      <c r="Z127" s="203" t="s">
        <v>137</v>
      </c>
      <c r="AA127" s="21">
        <v>315114.28000000003</v>
      </c>
      <c r="AC127" s="198">
        <v>3613.65</v>
      </c>
      <c r="AD127">
        <v>519.6</v>
      </c>
      <c r="AE127" s="198">
        <v>2208.1999999999998</v>
      </c>
      <c r="AF127">
        <v>74.739999999999995</v>
      </c>
      <c r="AG127" s="198">
        <v>4757.78</v>
      </c>
      <c r="AI127" s="198">
        <v>666.8</v>
      </c>
    </row>
    <row r="128" spans="1:35" x14ac:dyDescent="0.25">
      <c r="Y128">
        <v>3201</v>
      </c>
      <c r="Z128" s="204" t="s">
        <v>140</v>
      </c>
      <c r="AA128" s="21" t="e">
        <f>AA103</f>
        <v>#REF!</v>
      </c>
      <c r="AE128" s="198"/>
      <c r="AH128">
        <v>262.04000000000002</v>
      </c>
    </row>
    <row r="129" spans="3:35" ht="19.5" customHeight="1" x14ac:dyDescent="0.25">
      <c r="Y129">
        <v>3201</v>
      </c>
      <c r="Z129" s="203" t="s">
        <v>145</v>
      </c>
      <c r="AA129" s="21">
        <v>279.89999999999998</v>
      </c>
      <c r="AC129">
        <v>1686</v>
      </c>
      <c r="AE129" s="198"/>
      <c r="AH129">
        <v>101.16</v>
      </c>
    </row>
    <row r="130" spans="3:35" ht="19.5" customHeight="1" thickBot="1" x14ac:dyDescent="0.3">
      <c r="Y130">
        <v>3021</v>
      </c>
      <c r="Z130" s="203" t="s">
        <v>143</v>
      </c>
      <c r="AA130" s="21">
        <v>2024.7</v>
      </c>
      <c r="AE130" s="198"/>
    </row>
    <row r="131" spans="3:35" ht="15.75" thickBot="1" x14ac:dyDescent="0.3">
      <c r="C131" t="s">
        <v>47</v>
      </c>
      <c r="D131" t="s">
        <v>50</v>
      </c>
      <c r="G131" s="21" t="e">
        <f>#REF!-G133</f>
        <v>#REF!</v>
      </c>
      <c r="H131" s="21"/>
      <c r="I131" s="21"/>
      <c r="Y131" s="298" t="s">
        <v>181</v>
      </c>
      <c r="Z131" s="299"/>
      <c r="AA131" s="205" t="e">
        <f>SUM(AA111:AA130)</f>
        <v>#REF!</v>
      </c>
      <c r="AB131" s="206">
        <f>SUM(AB115:AB130)</f>
        <v>0</v>
      </c>
      <c r="AC131" s="214">
        <f>SUM(AC111:AC130)</f>
        <v>6841.45</v>
      </c>
      <c r="AD131" s="206">
        <f>SUM(AD125:AD130)</f>
        <v>1125.52</v>
      </c>
      <c r="AE131" s="206">
        <f>SUM(AE111:AE127)</f>
        <v>2586.8999999999996</v>
      </c>
      <c r="AF131" s="206">
        <f>SUM(AF110:AF130)</f>
        <v>338.86</v>
      </c>
      <c r="AG131" s="206">
        <f>SUM(AG110:AG130)</f>
        <v>6223.92</v>
      </c>
      <c r="AH131" s="206">
        <f>SUM(AH111:AH130)</f>
        <v>969.12</v>
      </c>
      <c r="AI131" s="214">
        <f>SUM(AI127:AI130)</f>
        <v>666.8</v>
      </c>
    </row>
    <row r="132" spans="3:35" x14ac:dyDescent="0.25">
      <c r="AA132" s="21"/>
    </row>
    <row r="133" spans="3:35" x14ac:dyDescent="0.25">
      <c r="C133" t="s">
        <v>48</v>
      </c>
      <c r="D133">
        <v>1</v>
      </c>
      <c r="G133">
        <v>1437</v>
      </c>
    </row>
    <row r="134" spans="3:35" x14ac:dyDescent="0.25">
      <c r="AA134" s="21"/>
    </row>
    <row r="135" spans="3:35" x14ac:dyDescent="0.25">
      <c r="C135" t="s">
        <v>49</v>
      </c>
      <c r="D135">
        <v>4</v>
      </c>
      <c r="F135">
        <v>18</v>
      </c>
      <c r="Z135" s="21">
        <v>317884.78000000003</v>
      </c>
    </row>
    <row r="136" spans="3:35" x14ac:dyDescent="0.25">
      <c r="D136">
        <v>6</v>
      </c>
      <c r="F136">
        <v>18</v>
      </c>
      <c r="Z136">
        <v>465.9</v>
      </c>
    </row>
    <row r="137" spans="3:35" x14ac:dyDescent="0.25">
      <c r="Z137">
        <v>279.89999999999998</v>
      </c>
    </row>
    <row r="138" spans="3:35" x14ac:dyDescent="0.25">
      <c r="Z138">
        <v>2024.7</v>
      </c>
    </row>
    <row r="139" spans="3:35" x14ac:dyDescent="0.25">
      <c r="Z139" s="21">
        <f>Z135-Z136-Z137-Z138</f>
        <v>315114.27999999997</v>
      </c>
    </row>
  </sheetData>
  <autoFilter ref="A3:AB106" xr:uid="{00000000-0001-0000-0000-000000000000}"/>
  <mergeCells count="52">
    <mergeCell ref="Y131:Z131"/>
    <mergeCell ref="A56:A60"/>
    <mergeCell ref="A103:A104"/>
    <mergeCell ref="A21:A34"/>
    <mergeCell ref="A61:A65"/>
    <mergeCell ref="A66:A68"/>
    <mergeCell ref="A88:A97"/>
    <mergeCell ref="A76:A85"/>
    <mergeCell ref="A98:A102"/>
    <mergeCell ref="A47:A55"/>
    <mergeCell ref="A69:A75"/>
    <mergeCell ref="A35:A46"/>
    <mergeCell ref="A86:A87"/>
    <mergeCell ref="Y47:Y55"/>
    <mergeCell ref="F124:P124"/>
    <mergeCell ref="B124:E124"/>
    <mergeCell ref="B1:AB1"/>
    <mergeCell ref="A3:A4"/>
    <mergeCell ref="A5:A14"/>
    <mergeCell ref="A15:A20"/>
    <mergeCell ref="B125:U125"/>
    <mergeCell ref="U3:U4"/>
    <mergeCell ref="V3:V4"/>
    <mergeCell ref="X3:X4"/>
    <mergeCell ref="B3:B4"/>
    <mergeCell ref="J3:J4"/>
    <mergeCell ref="C3:C4"/>
    <mergeCell ref="S3:S4"/>
    <mergeCell ref="T3:T4"/>
    <mergeCell ref="W3:W4"/>
    <mergeCell ref="B123:E123"/>
    <mergeCell ref="F123:P123"/>
    <mergeCell ref="T124:U124"/>
    <mergeCell ref="Y88:Y97"/>
    <mergeCell ref="Y98:Y102"/>
    <mergeCell ref="Y103:Y104"/>
    <mergeCell ref="Y109:AA109"/>
    <mergeCell ref="Y86:Y87"/>
    <mergeCell ref="Y69:Y75"/>
    <mergeCell ref="B122:U122"/>
    <mergeCell ref="T123:U123"/>
    <mergeCell ref="Y76:Y85"/>
    <mergeCell ref="K2:L2"/>
    <mergeCell ref="M2:R2"/>
    <mergeCell ref="Y56:Y60"/>
    <mergeCell ref="Y61:Y65"/>
    <mergeCell ref="Y66:Y68"/>
    <mergeCell ref="Y5:Y14"/>
    <mergeCell ref="Y15:Y20"/>
    <mergeCell ref="Y21:Y34"/>
    <mergeCell ref="Y3:Y4"/>
    <mergeCell ref="Y35:Y46"/>
  </mergeCells>
  <conditionalFormatting sqref="T5:T116">
    <cfRule type="expression" dxfId="1" priority="4">
      <formula>$V5&lt;0.25</formula>
    </cfRule>
  </conditionalFormatting>
  <conditionalFormatting sqref="U5:U116">
    <cfRule type="expression" dxfId="0" priority="3">
      <formula>$V5&gt;=0.25</formula>
    </cfRule>
  </conditionalFormatting>
  <pageMargins left="0.51181102362204722" right="0.51181102362204722" top="0.98425196850393704" bottom="0.78740157480314965" header="0.31496062992125984" footer="0.31496062992125984"/>
  <pageSetup paperSize="9" scale="75" orientation="landscape" r:id="rId1"/>
  <headerFooter>
    <oddHeader xml:space="preserve">&amp;C&amp;"-,Negrito"&amp;16
</oddHeader>
    <oddFooter>&amp;Rv2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Planilha de Formação de Preços</vt:lpstr>
      <vt:lpstr>'Planilha de Formação de Preços'!Area_de_impressao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Giani da Rocha</dc:creator>
  <cp:lastModifiedBy>MARIANA OLIVO FURTADO</cp:lastModifiedBy>
  <cp:lastPrinted>2024-08-22T17:31:34Z</cp:lastPrinted>
  <dcterms:created xsi:type="dcterms:W3CDTF">2017-11-06T16:56:11Z</dcterms:created>
  <dcterms:modified xsi:type="dcterms:W3CDTF">2025-07-01T17:11:10Z</dcterms:modified>
</cp:coreProperties>
</file>