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Setores\Gestão de Contrato\Controle de Saldos\"/>
    </mc:Choice>
  </mc:AlternateContent>
  <xr:revisionPtr revIDLastSave="0" documentId="13_ncr:1_{5333428F-6FEE-4F9F-984D-5301DA488070}" xr6:coauthVersionLast="47" xr6:coauthVersionMax="47" xr10:uidLastSave="{00000000-0000-0000-0000-000000000000}"/>
  <bookViews>
    <workbookView xWindow="28680" yWindow="-120" windowWidth="29040" windowHeight="15840" tabRatio="857" xr2:uid="{00000000-000D-0000-FFFF-FFFF00000000}"/>
  </bookViews>
  <sheets>
    <sheet name="CEART" sheetId="111" r:id="rId1"/>
  </sheets>
  <definedNames>
    <definedName name="CEPLAN">#REF!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11" l="1"/>
  <c r="Q40" i="111"/>
  <c r="P40" i="111"/>
  <c r="O40" i="111"/>
  <c r="N40" i="111"/>
  <c r="M40" i="111"/>
  <c r="I40" i="111"/>
  <c r="K39" i="111"/>
  <c r="L39" i="111" s="1"/>
  <c r="K38" i="111"/>
  <c r="L38" i="111" s="1"/>
  <c r="K37" i="111"/>
  <c r="L37" i="111" s="1"/>
  <c r="K36" i="111"/>
  <c r="L36" i="111" s="1"/>
  <c r="K35" i="111"/>
  <c r="L35" i="111" s="1"/>
  <c r="K34" i="111"/>
  <c r="L34" i="111" s="1"/>
  <c r="K33" i="111"/>
  <c r="L33" i="111" s="1"/>
  <c r="K32" i="111"/>
  <c r="L32" i="111" s="1"/>
  <c r="K31" i="111"/>
  <c r="L31" i="111" s="1"/>
  <c r="K30" i="111"/>
  <c r="L30" i="111" s="1"/>
  <c r="K29" i="111"/>
  <c r="L29" i="111" s="1"/>
  <c r="K28" i="111"/>
  <c r="L28" i="111" s="1"/>
  <c r="K27" i="111"/>
  <c r="L27" i="111" s="1"/>
  <c r="K26" i="111"/>
  <c r="L26" i="111" s="1"/>
  <c r="K25" i="111"/>
  <c r="L25" i="111" s="1"/>
  <c r="K24" i="111"/>
  <c r="L24" i="111" s="1"/>
  <c r="K23" i="111"/>
  <c r="L23" i="111" s="1"/>
  <c r="K22" i="111"/>
  <c r="L22" i="111" s="1"/>
  <c r="K21" i="111"/>
  <c r="L21" i="111" s="1"/>
  <c r="K20" i="111"/>
  <c r="L20" i="111" s="1"/>
  <c r="K19" i="111"/>
  <c r="L19" i="111" s="1"/>
  <c r="K18" i="111"/>
  <c r="L18" i="111" s="1"/>
  <c r="K17" i="111"/>
  <c r="L17" i="111" s="1"/>
  <c r="K16" i="111"/>
  <c r="L16" i="111" s="1"/>
  <c r="K15" i="111"/>
  <c r="L15" i="111" s="1"/>
  <c r="K14" i="111"/>
  <c r="L14" i="111" s="1"/>
  <c r="K13" i="111"/>
  <c r="L13" i="111" s="1"/>
  <c r="K12" i="111"/>
  <c r="L12" i="111" s="1"/>
  <c r="K11" i="111"/>
  <c r="L11" i="111" s="1"/>
  <c r="K10" i="111"/>
  <c r="L10" i="111" s="1"/>
  <c r="K9" i="111"/>
  <c r="L9" i="111" s="1"/>
  <c r="K8" i="111"/>
  <c r="L8" i="111" s="1"/>
  <c r="K7" i="111"/>
  <c r="L7" i="111" s="1"/>
  <c r="K6" i="111"/>
  <c r="L6" i="111" s="1"/>
  <c r="K5" i="111"/>
  <c r="L5" i="111" s="1"/>
  <c r="K4" i="111"/>
  <c r="L4" i="111" s="1"/>
</calcChain>
</file>

<file path=xl/sharedStrings.xml><?xml version="1.0" encoding="utf-8"?>
<sst xmlns="http://schemas.openxmlformats.org/spreadsheetml/2006/main" count="206" uniqueCount="109">
  <si>
    <t>Saldo / Automático</t>
  </si>
  <si>
    <t>...../...../......</t>
  </si>
  <si>
    <t>ALERTA</t>
  </si>
  <si>
    <t>Unidade</t>
  </si>
  <si>
    <t>CENTRO PARTICIPANTE:</t>
  </si>
  <si>
    <t>Empresa</t>
  </si>
  <si>
    <t>Especificação</t>
  </si>
  <si>
    <t>Detalhamento</t>
  </si>
  <si>
    <t>LOTE</t>
  </si>
  <si>
    <t>ITEM</t>
  </si>
  <si>
    <t>VALOR UNIT</t>
  </si>
  <si>
    <t>QTDADE</t>
  </si>
  <si>
    <t>449052.35</t>
  </si>
  <si>
    <t>339030.17</t>
  </si>
  <si>
    <t>Transceiver SFP+ 10GE MM 0.1Km</t>
  </si>
  <si>
    <t>Transceiver QSFP+ 40GE MM 0.1Km</t>
  </si>
  <si>
    <t xml:space="preserve">PONTO DE ACESSO A REDE SEM FIO </t>
  </si>
  <si>
    <t>PROCESSO: 1700/2022</t>
  </si>
  <si>
    <t>VIGÊNCIA DA ATA: 09/05/2023 até 09/05/2024</t>
  </si>
  <si>
    <t xml:space="preserve"> AF/OS nº  xxxx/2023 Qtde. DT</t>
  </si>
  <si>
    <t>HEXAIT SERVIÇOS E TECNOLOGIA DA INFORMAÇÃO LTDA</t>
  </si>
  <si>
    <t>Marca/Modelo</t>
  </si>
  <si>
    <t>Switch gerenciável – 8p – L2 – PoE</t>
  </si>
  <si>
    <t>HUAWEI/CLOUDENGINE - S5735-L8P4S-A1</t>
  </si>
  <si>
    <t>Switch gerenciável – 24p – L2</t>
  </si>
  <si>
    <t>HUAWEI/CLOUDENGINE - S5735 - L24T4S-A1</t>
  </si>
  <si>
    <t>Switch GERENCIÁVEL – 24p – L2 – PoE</t>
  </si>
  <si>
    <t>HUAWEI/CLOUDENGINE - S5735 - L24P4S-A1</t>
  </si>
  <si>
    <t>Switch gerenciável – 48p – L2 – POE</t>
  </si>
  <si>
    <t>HUAWEI/CLOUDENGINE - S5735 - L48P4S-A1</t>
  </si>
  <si>
    <t xml:space="preserve">Switch GERENCIÁVEL – 24p+2x10G – L2    </t>
  </si>
  <si>
    <t>HUAWEI/CLOUDENGINE - S5735 - L24T4X-A1</t>
  </si>
  <si>
    <t>Switch GERENCIÁVEL – 24p SFP + 2SFP+</t>
  </si>
  <si>
    <t>HUAWEI/CLOUDENGINE - S5732 - H24S6Q</t>
  </si>
  <si>
    <t>Switch MPLS (PARC) – 24p UTP + 4 SFP+ – L2</t>
  </si>
  <si>
    <t>HUAWEI/CLOUDENGINE - S5731 - H24T4X</t>
  </si>
  <si>
    <t>ECCOPOWER SISTEMAS DE ENERGIA, IMPORTAÇÃO, EXPORTAÇÃO EIRELI</t>
  </si>
  <si>
    <t>No-break 3 KVA</t>
  </si>
  <si>
    <t>LACERDA SISTEMAS/ PROTEUS RACK/TORRE 3KVA</t>
  </si>
  <si>
    <t>Interface ethernet para gerencia do No-break</t>
  </si>
  <si>
    <t>LACERDA SISTEMAS/ SNMP LACERDA</t>
  </si>
  <si>
    <t>Módulo de bateria (3KVA)</t>
  </si>
  <si>
    <t>LACERDA SISTEMAS/ BANCO DE BATERIAS LACERDA</t>
  </si>
  <si>
    <t>449052.30</t>
  </si>
  <si>
    <t>No-break 1500 VA</t>
  </si>
  <si>
    <t>LACERDA SISTEMAS/TBB 1.5 Kva</t>
  </si>
  <si>
    <t>PARTNER TECNOLOGIA EIRELI</t>
  </si>
  <si>
    <t>HUAWEI / AirEngine 5761-21 - 02353VUT</t>
  </si>
  <si>
    <t>SO BATERIAS COOMERCIO DE BATERIAS LTDA</t>
  </si>
  <si>
    <t>Bateria Estacionária VRLA 100 AH</t>
  </si>
  <si>
    <t>powertek / 12v 100 ah</t>
  </si>
  <si>
    <t>Bateria Estacionária VRLA  40 AH</t>
  </si>
  <si>
    <t>powertek / 12v 40 ah</t>
  </si>
  <si>
    <t>Bateria Estacionária VRLA  18 AH</t>
  </si>
  <si>
    <t>powertek / 12v 18 ah</t>
  </si>
  <si>
    <t>Bateria Estacionária VRLA  9 AH</t>
  </si>
  <si>
    <t>powertek / 12v 9 ah</t>
  </si>
  <si>
    <t>Bateria Estacionária VRLA  7 AH</t>
  </si>
  <si>
    <t>powertek / 12v 7 ah</t>
  </si>
  <si>
    <t>Bateria Estacionária VRLA  5 AH</t>
  </si>
  <si>
    <t>powertek / 12v 5 ah</t>
  </si>
  <si>
    <t>339030.26</t>
  </si>
  <si>
    <t>AIDC TECNOLOGIA LTDA</t>
  </si>
  <si>
    <t xml:space="preserve">Cabo DAC SFP+ 1m </t>
  </si>
  <si>
    <t>Lightrend / DAC SFP+ 1m</t>
  </si>
  <si>
    <t xml:space="preserve">Cabo DAC SFP+ 3m </t>
  </si>
  <si>
    <t>Lightrend / DAC SFP+ 3m</t>
  </si>
  <si>
    <t xml:space="preserve">Cabo DAC SFP+ 10m </t>
  </si>
  <si>
    <t>Lightrend / DAC SFP+ 10m</t>
  </si>
  <si>
    <t>Cabo DAC QSFP+ 1m</t>
  </si>
  <si>
    <t>Lightrend / DAC QSFP+ 1m</t>
  </si>
  <si>
    <t>Cordão AOC QSFP+ 3m</t>
  </si>
  <si>
    <t>Lightrend / AOC QSFP+ 3m</t>
  </si>
  <si>
    <t>Cordão AOC QSFP+ 10m</t>
  </si>
  <si>
    <t>Lightrend / AOC QSFP+ 10m</t>
  </si>
  <si>
    <t>FERENG INFRA-ESTRUTURA E TECNOLOGIA EIRELI</t>
  </si>
  <si>
    <t>Transceiver SFP UTP</t>
  </si>
  <si>
    <t>ETU-LINK / ES-T1-R</t>
  </si>
  <si>
    <t>Transceiver SFP MM 2Km</t>
  </si>
  <si>
    <t>ETU-LINK / ES8512-3LCD05</t>
  </si>
  <si>
    <t>Transceiver SFP SM 10Km</t>
  </si>
  <si>
    <t>ETU-LINK / ES3112-3LCD10</t>
  </si>
  <si>
    <t>GZCOMM / GZSX-C02</t>
  </si>
  <si>
    <t>Par Transceiver SFP+ 10GE SM BIDI 2Km</t>
  </si>
  <si>
    <t>GZCOMM / GZSxxX-C10</t>
  </si>
  <si>
    <t>M2 TECNOLOCIA LTDA</t>
  </si>
  <si>
    <t>D-NET/ 	DN-QSFP-40G-CSR4</t>
  </si>
  <si>
    <t>MASTERTEC TECNOLOGIA E SERVICOS ESPECIALIZADOS LTDA</t>
  </si>
  <si>
    <t>Cabo KVM TrendNet</t>
  </si>
  <si>
    <t>TrendNet / TK-CU06</t>
  </si>
  <si>
    <t>J&amp;A SOLUÇÕES ECOMMERCE LTDA</t>
  </si>
  <si>
    <t>Transceiver SFP+ 10GE MM INTEL</t>
  </si>
  <si>
    <t>INTEL/INTEL FTLX8571D3BCVIT1</t>
  </si>
  <si>
    <t>Módulo SNMP GMG</t>
  </si>
  <si>
    <t>DeepSea / DSE892</t>
  </si>
  <si>
    <t>Instalação Módulo SNMP GMG</t>
  </si>
  <si>
    <t>Mastertec / Serviço</t>
  </si>
  <si>
    <t>449052.06</t>
  </si>
  <si>
    <t>339039.05</t>
  </si>
  <si>
    <t>ADVANTA SISTEMAS DE TELECOMUNICACOES E SERVICOS DE INFORMATICA LTDA</t>
  </si>
  <si>
    <t>Roteador Concentrador</t>
  </si>
  <si>
    <t>JUNIPER / MX204</t>
  </si>
  <si>
    <t>Roteador Concentrador –  Garantia 3 Anos</t>
  </si>
  <si>
    <t>JUNIPER / MX204-HW-BASE</t>
  </si>
  <si>
    <t>449052 35</t>
  </si>
  <si>
    <t>OBJETO: AQUISIÇÃO DE EQUIPAMENTOS PARA REDE (SWITCHES, NO-BREAKS, BATERIAS, TRANSCEIVERS, ACCESS POINT E ROTEADORES) DA UDESC,</t>
  </si>
  <si>
    <t xml:space="preserve"> AF/OS nº  1295/2023 Qtde. DT</t>
  </si>
  <si>
    <t xml:space="preserve"> AF/OS nº  1296/2023 Qtde. DT</t>
  </si>
  <si>
    <t xml:space="preserve"> AF/OS nº  1297/2023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</si>
</sst>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&quot;R$ &quot;* #,##0.00_-;&quot;-R$ &quot;* #,##0.00_-;_-&quot;R$ &quot;* \-??_-;_-@_-"/>
    <numFmt numFmtId="170" formatCode="_-* #,##0.00&quot; €&quot;_-;\-* #,##0.00&quot; €&quot;_-;_-* \-??&quot; €&quot;_-;_-@_-"/>
    <numFmt numFmtId="171" formatCode="_-* #,##0.00_-;\-* #,##0.00_-;_-* \-??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10"/>
      <name val="Arial"/>
      <family val="2"/>
      <charset val="1"/>
    </font>
    <font>
      <b/>
      <sz val="18"/>
      <color rgb="FF003366"/>
      <name val="Cambri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3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4" fillId="0" borderId="0" applyBorder="0" applyProtection="0"/>
    <xf numFmtId="169" fontId="4" fillId="0" borderId="0" applyBorder="0" applyProtection="0"/>
    <xf numFmtId="170" fontId="4" fillId="0" borderId="0" applyBorder="0" applyProtection="0"/>
    <xf numFmtId="170" fontId="4" fillId="0" borderId="0" applyBorder="0" applyProtection="0"/>
    <xf numFmtId="169" fontId="4" fillId="0" borderId="0" applyBorder="0" applyProtection="0"/>
    <xf numFmtId="0" fontId="15" fillId="0" borderId="0"/>
    <xf numFmtId="9" fontId="4" fillId="0" borderId="0" applyBorder="0" applyProtection="0"/>
    <xf numFmtId="165" fontId="15" fillId="0" borderId="0" applyBorder="0" applyProtection="0"/>
    <xf numFmtId="171" fontId="15" fillId="0" borderId="0" applyBorder="0" applyProtection="0"/>
    <xf numFmtId="171" fontId="15" fillId="0" borderId="0" applyBorder="0" applyProtection="0"/>
    <xf numFmtId="171" fontId="15" fillId="0" borderId="0" applyBorder="0" applyProtection="0"/>
    <xf numFmtId="171" fontId="15" fillId="0" borderId="0" applyBorder="0" applyProtection="0"/>
    <xf numFmtId="165" fontId="15" fillId="0" borderId="0" applyBorder="0" applyProtection="0"/>
    <xf numFmtId="0" fontId="16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6" fillId="9" borderId="0" xfId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166" fontId="6" fillId="9" borderId="1" xfId="1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168" fontId="0" fillId="8" borderId="1" xfId="0" applyNumberFormat="1" applyFill="1" applyBorder="1" applyAlignment="1">
      <alignment horizontal="center" vertical="center"/>
    </xf>
    <xf numFmtId="168" fontId="6" fillId="0" borderId="0" xfId="5" applyNumberFormat="1" applyFont="1" applyFill="1" applyAlignment="1">
      <alignment horizontal="center" vertical="center" wrapText="1"/>
    </xf>
    <xf numFmtId="44" fontId="6" fillId="0" borderId="0" xfId="9" applyFont="1" applyAlignment="1" applyProtection="1">
      <alignment wrapText="1"/>
      <protection locked="0"/>
    </xf>
    <xf numFmtId="0" fontId="13" fillId="10" borderId="6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68" fontId="0" fillId="10" borderId="1" xfId="0" applyNumberFormat="1" applyFill="1" applyBorder="1" applyAlignment="1">
      <alignment horizontal="center" vertical="center"/>
    </xf>
    <xf numFmtId="168" fontId="6" fillId="0" borderId="1" xfId="1" applyNumberFormat="1" applyFont="1" applyBorder="1" applyAlignment="1">
      <alignment wrapText="1"/>
    </xf>
    <xf numFmtId="0" fontId="12" fillId="8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3">
    <cellStyle name="Moeda" xfId="5" builtinId="4"/>
    <cellStyle name="Moeda 10 2" xfId="14" xr:uid="{27572BDD-8F2C-4C8A-A655-1E845BDB1C13}"/>
    <cellStyle name="Moeda 10 2 2" xfId="16" xr:uid="{00000000-0005-0000-0000-000001000000}"/>
    <cellStyle name="Moeda 10 2 3" xfId="30" xr:uid="{00000000-0005-0000-0000-000001000000}"/>
    <cellStyle name="Moeda 10 2 4" xfId="42" xr:uid="{27572BDD-8F2C-4C8A-A655-1E845BDB1C13}"/>
    <cellStyle name="Moeda 2" xfId="6" xr:uid="{00000000-0005-0000-0000-000002000000}"/>
    <cellStyle name="Moeda 2 2" xfId="10" xr:uid="{00000000-0005-0000-0000-000003000000}"/>
    <cellStyle name="Moeda 2 2 2" xfId="18" xr:uid="{00000000-0005-0000-0000-000003000000}"/>
    <cellStyle name="Moeda 2 3" xfId="17" xr:uid="{00000000-0005-0000-0000-000002000000}"/>
    <cellStyle name="Moeda 3" xfId="9" xr:uid="{00000000-0005-0000-0000-000004000000}"/>
    <cellStyle name="Moeda 3 2" xfId="19" xr:uid="{00000000-0005-0000-0000-000004000000}"/>
    <cellStyle name="Moeda 3 3" xfId="29" xr:uid="{00000000-0005-0000-0000-000004000000}"/>
    <cellStyle name="Moeda 3 4" xfId="39" xr:uid="{00000000-0005-0000-0000-000004000000}"/>
    <cellStyle name="Moeda 4" xfId="15" xr:uid="{00000000-0005-0000-0000-00003E000000}"/>
    <cellStyle name="Moeda 5" xfId="35" xr:uid="{00000000-0005-0000-0000-00004C000000}"/>
    <cellStyle name="Moeda 6" xfId="36" xr:uid="{00000000-0005-0000-0000-000053000000}"/>
    <cellStyle name="Normal" xfId="0" builtinId="0"/>
    <cellStyle name="Normal 2" xfId="1" xr:uid="{00000000-0005-0000-0000-000006000000}"/>
    <cellStyle name="Normal 2 2" xfId="20" xr:uid="{00000000-0005-0000-0000-000006000000}"/>
    <cellStyle name="Porcentagem 2" xfId="13" xr:uid="{00000000-0005-0000-0000-000007000000}"/>
    <cellStyle name="Porcentagem 2 2" xfId="21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4" xr:uid="{00000000-0005-0000-0000-00000A000000}"/>
    <cellStyle name="Separador de milhares 2 2 2 3" xfId="31" xr:uid="{00000000-0005-0000-0000-00000A000000}"/>
    <cellStyle name="Separador de milhares 2 2 2 4" xfId="41" xr:uid="{00000000-0005-0000-0000-00000A000000}"/>
    <cellStyle name="Separador de milhares 2 2 3" xfId="23" xr:uid="{00000000-0005-0000-0000-000009000000}"/>
    <cellStyle name="Separador de milhares 2 2 4" xfId="33" xr:uid="{00000000-0005-0000-0000-000009000000}"/>
    <cellStyle name="Separador de milhares 2 2 5" xfId="38" xr:uid="{00000000-0005-0000-0000-000009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26" xr:uid="{00000000-0005-0000-0000-00000C000000}"/>
    <cellStyle name="Separador de milhares 2 3 2 3" xfId="32" xr:uid="{00000000-0005-0000-0000-00000C000000}"/>
    <cellStyle name="Separador de milhares 2 3 2 4" xfId="40" xr:uid="{00000000-0005-0000-0000-00000C000000}"/>
    <cellStyle name="Separador de milhares 2 3 3" xfId="25" xr:uid="{00000000-0005-0000-0000-00000B000000}"/>
    <cellStyle name="Separador de milhares 2 3 4" xfId="34" xr:uid="{00000000-0005-0000-0000-00000B000000}"/>
    <cellStyle name="Separador de milhares 2 3 5" xfId="37" xr:uid="{00000000-0005-0000-0000-00000B000000}"/>
    <cellStyle name="Separador de milhares 2 4" xfId="22" xr:uid="{00000000-0005-0000-0000-000008000000}"/>
    <cellStyle name="Separador de milhares 3" xfId="3" xr:uid="{00000000-0005-0000-0000-00000D000000}"/>
    <cellStyle name="Separador de milhares 3 2" xfId="27" xr:uid="{00000000-0005-0000-0000-00000D000000}"/>
    <cellStyle name="Título 5" xfId="4" xr:uid="{00000000-0005-0000-0000-00000E000000}"/>
    <cellStyle name="Título 5 2" xfId="28" xr:uid="{00000000-0005-0000-0000-00000E000000}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92C96A6F-A2D6-4973-910B-0FCCF4645B2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0"/>
  <sheetViews>
    <sheetView tabSelected="1" zoomScale="93" zoomScaleNormal="93" workbookViewId="0">
      <selection activeCell="J1" sqref="J1:L1"/>
    </sheetView>
  </sheetViews>
  <sheetFormatPr defaultColWidth="9.7109375" defaultRowHeight="39.950000000000003" customHeight="1"/>
  <cols>
    <col min="1" max="1" width="7" style="16" customWidth="1"/>
    <col min="2" max="2" width="38.5703125" style="1" customWidth="1"/>
    <col min="3" max="3" width="9.5703125" style="15" customWidth="1"/>
    <col min="4" max="4" width="55.28515625" style="22" customWidth="1"/>
    <col min="5" max="5" width="34.85546875" style="23" bestFit="1" customWidth="1"/>
    <col min="6" max="6" width="19.42578125" style="23" hidden="1" customWidth="1"/>
    <col min="7" max="7" width="10" style="1" customWidth="1"/>
    <col min="8" max="8" width="16.7109375" style="1" customWidth="1"/>
    <col min="9" max="9" width="16.140625" style="12" bestFit="1" customWidth="1"/>
    <col min="10" max="10" width="13.85546875" style="4" customWidth="1"/>
    <col min="11" max="11" width="13.28515625" style="11" customWidth="1"/>
    <col min="12" max="12" width="12.5703125" style="5" customWidth="1"/>
    <col min="13" max="24" width="13.7109375" style="4" customWidth="1"/>
    <col min="25" max="30" width="13.7109375" style="2" customWidth="1"/>
    <col min="31" max="16384" width="9.7109375" style="2"/>
  </cols>
  <sheetData>
    <row r="1" spans="1:30" ht="39.950000000000003" customHeight="1">
      <c r="A1" s="65" t="s">
        <v>17</v>
      </c>
      <c r="B1" s="65"/>
      <c r="C1" s="65"/>
      <c r="D1" s="65" t="s">
        <v>105</v>
      </c>
      <c r="E1" s="65"/>
      <c r="F1" s="65"/>
      <c r="G1" s="65"/>
      <c r="H1" s="65"/>
      <c r="I1" s="65"/>
      <c r="J1" s="65" t="s">
        <v>18</v>
      </c>
      <c r="K1" s="65"/>
      <c r="L1" s="65"/>
      <c r="M1" s="64" t="s">
        <v>106</v>
      </c>
      <c r="N1" s="64" t="s">
        <v>107</v>
      </c>
      <c r="O1" s="64" t="s">
        <v>108</v>
      </c>
      <c r="P1" s="64" t="s">
        <v>19</v>
      </c>
      <c r="Q1" s="64" t="s">
        <v>19</v>
      </c>
      <c r="R1" s="64" t="s">
        <v>19</v>
      </c>
      <c r="S1" s="64" t="s">
        <v>19</v>
      </c>
      <c r="T1" s="64" t="s">
        <v>19</v>
      </c>
      <c r="U1" s="64" t="s">
        <v>19</v>
      </c>
      <c r="V1" s="64" t="s">
        <v>19</v>
      </c>
      <c r="W1" s="64" t="s">
        <v>19</v>
      </c>
      <c r="X1" s="64" t="s">
        <v>19</v>
      </c>
      <c r="Y1" s="64" t="s">
        <v>19</v>
      </c>
      <c r="Z1" s="64" t="s">
        <v>19</v>
      </c>
      <c r="AA1" s="64" t="s">
        <v>19</v>
      </c>
      <c r="AB1" s="64" t="s">
        <v>19</v>
      </c>
      <c r="AC1" s="64" t="s">
        <v>19</v>
      </c>
      <c r="AD1" s="64" t="s">
        <v>19</v>
      </c>
    </row>
    <row r="2" spans="1:30" ht="39.950000000000003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3" customFormat="1" ht="57" customHeight="1">
      <c r="A3" s="17" t="s">
        <v>8</v>
      </c>
      <c r="B3" s="19" t="s">
        <v>5</v>
      </c>
      <c r="C3" s="18" t="s">
        <v>9</v>
      </c>
      <c r="D3" s="18" t="s">
        <v>6</v>
      </c>
      <c r="E3" s="18" t="s">
        <v>21</v>
      </c>
      <c r="F3" s="18"/>
      <c r="G3" s="19" t="s">
        <v>3</v>
      </c>
      <c r="H3" s="19" t="s">
        <v>7</v>
      </c>
      <c r="I3" s="20" t="s">
        <v>10</v>
      </c>
      <c r="J3" s="19" t="s">
        <v>11</v>
      </c>
      <c r="K3" s="24" t="s">
        <v>0</v>
      </c>
      <c r="L3" s="25" t="s">
        <v>2</v>
      </c>
      <c r="M3" s="66">
        <v>45107</v>
      </c>
      <c r="N3" s="66">
        <v>45107</v>
      </c>
      <c r="O3" s="66">
        <v>45107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8" t="s">
        <v>1</v>
      </c>
      <c r="AB3" s="8" t="s">
        <v>1</v>
      </c>
      <c r="AC3" s="8" t="s">
        <v>1</v>
      </c>
      <c r="AD3" s="8" t="s">
        <v>1</v>
      </c>
    </row>
    <row r="4" spans="1:30" ht="39.950000000000003" customHeight="1">
      <c r="A4" s="58">
        <v>1</v>
      </c>
      <c r="B4" s="61" t="s">
        <v>20</v>
      </c>
      <c r="C4" s="27">
        <v>1</v>
      </c>
      <c r="D4" s="28" t="s">
        <v>22</v>
      </c>
      <c r="E4" s="29" t="s">
        <v>23</v>
      </c>
      <c r="F4" s="29"/>
      <c r="G4" s="21" t="s">
        <v>3</v>
      </c>
      <c r="H4" s="21" t="s">
        <v>12</v>
      </c>
      <c r="I4" s="34">
        <v>2414.39</v>
      </c>
      <c r="J4" s="7"/>
      <c r="K4" s="9">
        <f t="shared" ref="K4:K39" si="0">J4-(SUM(M4:AD4))</f>
        <v>0</v>
      </c>
      <c r="L4" s="10" t="str">
        <f t="shared" ref="L4:L39" si="1">IF(K4&lt;0,"ATENÇÃO","OK")</f>
        <v>OK</v>
      </c>
      <c r="M4" s="6"/>
      <c r="N4" s="6"/>
      <c r="O4" s="6"/>
      <c r="P4" s="13"/>
      <c r="Q4" s="13"/>
      <c r="R4" s="13"/>
      <c r="S4" s="13"/>
      <c r="T4" s="6"/>
      <c r="U4" s="6"/>
      <c r="V4" s="6"/>
      <c r="W4" s="6"/>
      <c r="X4" s="6"/>
      <c r="Y4" s="13"/>
      <c r="Z4" s="13"/>
      <c r="AA4" s="13"/>
      <c r="AB4" s="13"/>
      <c r="AC4" s="13"/>
      <c r="AD4" s="13"/>
    </row>
    <row r="5" spans="1:30" ht="39.950000000000003" customHeight="1">
      <c r="A5" s="59"/>
      <c r="B5" s="62"/>
      <c r="C5" s="27">
        <v>2</v>
      </c>
      <c r="D5" s="28" t="s">
        <v>24</v>
      </c>
      <c r="E5" s="29" t="s">
        <v>25</v>
      </c>
      <c r="F5" s="29"/>
      <c r="G5" s="21" t="s">
        <v>3</v>
      </c>
      <c r="H5" s="21" t="s">
        <v>12</v>
      </c>
      <c r="I5" s="34">
        <v>2200.92</v>
      </c>
      <c r="J5" s="7">
        <v>5</v>
      </c>
      <c r="K5" s="9">
        <f t="shared" si="0"/>
        <v>0</v>
      </c>
      <c r="L5" s="10" t="str">
        <f t="shared" si="1"/>
        <v>OK</v>
      </c>
      <c r="M5" s="6">
        <v>5</v>
      </c>
      <c r="N5" s="6"/>
      <c r="O5" s="6"/>
      <c r="P5" s="13"/>
      <c r="Q5" s="13"/>
      <c r="R5" s="13"/>
      <c r="S5" s="13"/>
      <c r="T5" s="6"/>
      <c r="U5" s="6"/>
      <c r="V5" s="6"/>
      <c r="W5" s="6"/>
      <c r="X5" s="6"/>
      <c r="Y5" s="13"/>
      <c r="Z5" s="13"/>
      <c r="AA5" s="13"/>
      <c r="AB5" s="13"/>
      <c r="AC5" s="13"/>
      <c r="AD5" s="13"/>
    </row>
    <row r="6" spans="1:30" ht="39.950000000000003" customHeight="1">
      <c r="A6" s="59"/>
      <c r="B6" s="62"/>
      <c r="C6" s="27">
        <v>3</v>
      </c>
      <c r="D6" s="28" t="s">
        <v>26</v>
      </c>
      <c r="E6" s="29" t="s">
        <v>27</v>
      </c>
      <c r="F6" s="29"/>
      <c r="G6" s="21" t="s">
        <v>3</v>
      </c>
      <c r="H6" s="21" t="s">
        <v>12</v>
      </c>
      <c r="I6" s="34">
        <v>4063.04</v>
      </c>
      <c r="J6" s="7">
        <v>7</v>
      </c>
      <c r="K6" s="9">
        <f t="shared" si="0"/>
        <v>0</v>
      </c>
      <c r="L6" s="10" t="str">
        <f t="shared" si="1"/>
        <v>OK</v>
      </c>
      <c r="M6" s="6">
        <v>7</v>
      </c>
      <c r="N6" s="6"/>
      <c r="O6" s="6"/>
      <c r="P6" s="13"/>
      <c r="Q6" s="13"/>
      <c r="R6" s="13"/>
      <c r="S6" s="13"/>
      <c r="T6" s="6"/>
      <c r="U6" s="6"/>
      <c r="V6" s="6"/>
      <c r="W6" s="6"/>
      <c r="X6" s="6"/>
      <c r="Y6" s="13"/>
      <c r="Z6" s="13"/>
      <c r="AA6" s="13"/>
      <c r="AB6" s="13"/>
      <c r="AC6" s="13"/>
      <c r="AD6" s="13"/>
    </row>
    <row r="7" spans="1:30" ht="39.950000000000003" customHeight="1">
      <c r="A7" s="59"/>
      <c r="B7" s="62"/>
      <c r="C7" s="27">
        <v>4</v>
      </c>
      <c r="D7" s="28" t="s">
        <v>28</v>
      </c>
      <c r="E7" s="29" t="s">
        <v>29</v>
      </c>
      <c r="F7" s="29"/>
      <c r="G7" s="21" t="s">
        <v>3</v>
      </c>
      <c r="H7" s="21" t="s">
        <v>12</v>
      </c>
      <c r="I7" s="34">
        <v>6258.3</v>
      </c>
      <c r="J7" s="7"/>
      <c r="K7" s="9">
        <f t="shared" si="0"/>
        <v>0</v>
      </c>
      <c r="L7" s="10" t="str">
        <f t="shared" si="1"/>
        <v>OK</v>
      </c>
      <c r="M7" s="6"/>
      <c r="N7" s="6"/>
      <c r="O7" s="6"/>
      <c r="P7" s="13"/>
      <c r="Q7" s="13"/>
      <c r="R7" s="13"/>
      <c r="S7" s="13"/>
      <c r="T7" s="6"/>
      <c r="U7" s="6"/>
      <c r="V7" s="6"/>
      <c r="W7" s="6"/>
      <c r="X7" s="6"/>
      <c r="Y7" s="13"/>
      <c r="Z7" s="13"/>
      <c r="AA7" s="13"/>
      <c r="AB7" s="13"/>
      <c r="AC7" s="13"/>
      <c r="AD7" s="13"/>
    </row>
    <row r="8" spans="1:30" ht="39.950000000000003" customHeight="1">
      <c r="A8" s="59"/>
      <c r="B8" s="62"/>
      <c r="C8" s="27">
        <v>5</v>
      </c>
      <c r="D8" s="28" t="s">
        <v>30</v>
      </c>
      <c r="E8" s="29" t="s">
        <v>31</v>
      </c>
      <c r="F8" s="29"/>
      <c r="G8" s="21" t="s">
        <v>3</v>
      </c>
      <c r="H8" s="21" t="s">
        <v>12</v>
      </c>
      <c r="I8" s="34">
        <v>4013.93</v>
      </c>
      <c r="J8" s="7">
        <v>1</v>
      </c>
      <c r="K8" s="9">
        <f t="shared" si="0"/>
        <v>0</v>
      </c>
      <c r="L8" s="10" t="str">
        <f t="shared" si="1"/>
        <v>OK</v>
      </c>
      <c r="M8" s="6">
        <v>1</v>
      </c>
      <c r="N8" s="6"/>
      <c r="O8" s="6"/>
      <c r="P8" s="13"/>
      <c r="Q8" s="13"/>
      <c r="R8" s="13"/>
      <c r="S8" s="13"/>
      <c r="T8" s="6"/>
      <c r="U8" s="6"/>
      <c r="V8" s="6"/>
      <c r="W8" s="6"/>
      <c r="X8" s="6"/>
      <c r="Y8" s="13"/>
      <c r="Z8" s="13"/>
      <c r="AA8" s="13"/>
      <c r="AB8" s="13"/>
      <c r="AC8" s="13"/>
      <c r="AD8" s="13"/>
    </row>
    <row r="9" spans="1:30" ht="39.950000000000003" customHeight="1">
      <c r="A9" s="60"/>
      <c r="B9" s="63"/>
      <c r="C9" s="27">
        <v>6</v>
      </c>
      <c r="D9" s="28" t="s">
        <v>32</v>
      </c>
      <c r="E9" s="29" t="s">
        <v>33</v>
      </c>
      <c r="F9" s="29"/>
      <c r="G9" s="21" t="s">
        <v>3</v>
      </c>
      <c r="H9" s="21" t="s">
        <v>12</v>
      </c>
      <c r="I9" s="34">
        <v>14913.93</v>
      </c>
      <c r="J9" s="7"/>
      <c r="K9" s="9">
        <f t="shared" si="0"/>
        <v>0</v>
      </c>
      <c r="L9" s="10" t="str">
        <f t="shared" si="1"/>
        <v>OK</v>
      </c>
      <c r="M9" s="6"/>
      <c r="N9" s="6"/>
      <c r="O9" s="6"/>
      <c r="P9" s="13"/>
      <c r="Q9" s="13"/>
      <c r="R9" s="13"/>
      <c r="S9" s="13"/>
      <c r="T9" s="6"/>
      <c r="U9" s="6"/>
      <c r="V9" s="6"/>
      <c r="W9" s="6"/>
      <c r="X9" s="6"/>
      <c r="Y9" s="13"/>
      <c r="Z9" s="13"/>
      <c r="AA9" s="13"/>
      <c r="AB9" s="13"/>
      <c r="AC9" s="13"/>
      <c r="AD9" s="13"/>
    </row>
    <row r="10" spans="1:30" ht="39.950000000000003" customHeight="1">
      <c r="A10" s="44">
        <v>2</v>
      </c>
      <c r="B10" s="47" t="s">
        <v>20</v>
      </c>
      <c r="C10" s="26">
        <v>7</v>
      </c>
      <c r="D10" s="31" t="s">
        <v>34</v>
      </c>
      <c r="E10" s="32" t="s">
        <v>35</v>
      </c>
      <c r="F10" s="32"/>
      <c r="G10" s="14" t="s">
        <v>3</v>
      </c>
      <c r="H10" s="14" t="s">
        <v>12</v>
      </c>
      <c r="I10" s="35">
        <v>11350</v>
      </c>
      <c r="J10" s="7"/>
      <c r="K10" s="9">
        <f t="shared" si="0"/>
        <v>0</v>
      </c>
      <c r="L10" s="10" t="str">
        <f t="shared" si="1"/>
        <v>OK</v>
      </c>
      <c r="M10" s="6"/>
      <c r="N10" s="6"/>
      <c r="O10" s="6"/>
      <c r="P10" s="13"/>
      <c r="Q10" s="13"/>
      <c r="R10" s="13"/>
      <c r="S10" s="13"/>
      <c r="T10" s="6"/>
      <c r="U10" s="6"/>
      <c r="V10" s="6"/>
      <c r="W10" s="6"/>
      <c r="X10" s="6"/>
      <c r="Y10" s="13"/>
      <c r="Z10" s="13"/>
      <c r="AA10" s="13"/>
      <c r="AB10" s="13"/>
      <c r="AC10" s="13"/>
      <c r="AD10" s="13"/>
    </row>
    <row r="11" spans="1:30" ht="39.950000000000003" customHeight="1">
      <c r="A11" s="61">
        <v>3</v>
      </c>
      <c r="B11" s="56" t="s">
        <v>36</v>
      </c>
      <c r="C11" s="27">
        <v>8</v>
      </c>
      <c r="D11" s="28" t="s">
        <v>37</v>
      </c>
      <c r="E11" s="29" t="s">
        <v>38</v>
      </c>
      <c r="F11" s="29"/>
      <c r="G11" s="21" t="s">
        <v>3</v>
      </c>
      <c r="H11" s="21" t="s">
        <v>43</v>
      </c>
      <c r="I11" s="34">
        <v>4450</v>
      </c>
      <c r="J11" s="7"/>
      <c r="K11" s="9">
        <f t="shared" si="0"/>
        <v>0</v>
      </c>
      <c r="L11" s="10" t="str">
        <f t="shared" si="1"/>
        <v>OK</v>
      </c>
      <c r="M11" s="6"/>
      <c r="N11" s="6"/>
      <c r="O11" s="6"/>
      <c r="P11" s="13"/>
      <c r="Q11" s="13"/>
      <c r="R11" s="13"/>
      <c r="S11" s="6"/>
      <c r="T11" s="6"/>
      <c r="U11" s="6"/>
      <c r="V11" s="6"/>
      <c r="W11" s="6"/>
      <c r="X11" s="6"/>
      <c r="Y11" s="13"/>
      <c r="Z11" s="13"/>
      <c r="AA11" s="13"/>
      <c r="AB11" s="13"/>
      <c r="AC11" s="13"/>
      <c r="AD11" s="13"/>
    </row>
    <row r="12" spans="1:30" ht="39.950000000000003" customHeight="1">
      <c r="A12" s="62"/>
      <c r="B12" s="56"/>
      <c r="C12" s="27">
        <v>9</v>
      </c>
      <c r="D12" s="28" t="s">
        <v>39</v>
      </c>
      <c r="E12" s="29" t="s">
        <v>40</v>
      </c>
      <c r="F12" s="29"/>
      <c r="G12" s="21" t="s">
        <v>3</v>
      </c>
      <c r="H12" s="21" t="s">
        <v>43</v>
      </c>
      <c r="I12" s="34">
        <v>440</v>
      </c>
      <c r="J12" s="7"/>
      <c r="K12" s="9">
        <f t="shared" si="0"/>
        <v>0</v>
      </c>
      <c r="L12" s="10" t="str">
        <f t="shared" si="1"/>
        <v>OK</v>
      </c>
      <c r="M12" s="6"/>
      <c r="N12" s="6"/>
      <c r="O12" s="6"/>
      <c r="P12" s="13"/>
      <c r="Q12" s="13"/>
      <c r="R12" s="13"/>
      <c r="S12" s="13"/>
      <c r="T12" s="6"/>
      <c r="U12" s="6"/>
      <c r="V12" s="6"/>
      <c r="W12" s="6"/>
      <c r="X12" s="6"/>
      <c r="Y12" s="13"/>
      <c r="Z12" s="13"/>
      <c r="AA12" s="13"/>
      <c r="AB12" s="13"/>
      <c r="AC12" s="13"/>
      <c r="AD12" s="13"/>
    </row>
    <row r="13" spans="1:30" ht="39.950000000000003" customHeight="1">
      <c r="A13" s="63"/>
      <c r="B13" s="56"/>
      <c r="C13" s="27">
        <v>10</v>
      </c>
      <c r="D13" s="28" t="s">
        <v>41</v>
      </c>
      <c r="E13" s="29" t="s">
        <v>42</v>
      </c>
      <c r="F13" s="29"/>
      <c r="G13" s="21" t="s">
        <v>3</v>
      </c>
      <c r="H13" s="21" t="s">
        <v>43</v>
      </c>
      <c r="I13" s="34">
        <v>1450</v>
      </c>
      <c r="J13" s="7"/>
      <c r="K13" s="9">
        <f t="shared" si="0"/>
        <v>0</v>
      </c>
      <c r="L13" s="10" t="str">
        <f t="shared" si="1"/>
        <v>OK</v>
      </c>
      <c r="M13" s="6"/>
      <c r="N13" s="6"/>
      <c r="O13" s="6"/>
      <c r="P13" s="13"/>
      <c r="Q13" s="13"/>
      <c r="R13" s="13"/>
      <c r="S13" s="13"/>
      <c r="T13" s="6"/>
      <c r="U13" s="6"/>
      <c r="V13" s="6"/>
      <c r="W13" s="6"/>
      <c r="X13" s="6"/>
      <c r="Y13" s="13"/>
      <c r="Z13" s="13"/>
      <c r="AA13" s="13"/>
      <c r="AB13" s="13"/>
      <c r="AC13" s="13"/>
      <c r="AD13" s="13"/>
    </row>
    <row r="14" spans="1:30" ht="47.25">
      <c r="A14" s="44">
        <v>4</v>
      </c>
      <c r="B14" s="47" t="s">
        <v>36</v>
      </c>
      <c r="C14" s="26">
        <v>11</v>
      </c>
      <c r="D14" s="31" t="s">
        <v>44</v>
      </c>
      <c r="E14" s="32" t="s">
        <v>45</v>
      </c>
      <c r="F14" s="32"/>
      <c r="G14" s="14" t="s">
        <v>3</v>
      </c>
      <c r="H14" s="14" t="s">
        <v>43</v>
      </c>
      <c r="I14" s="35">
        <v>1803</v>
      </c>
      <c r="J14" s="7"/>
      <c r="K14" s="9">
        <f t="shared" si="0"/>
        <v>0</v>
      </c>
      <c r="L14" s="10" t="str">
        <f t="shared" si="1"/>
        <v>OK</v>
      </c>
      <c r="M14" s="6"/>
      <c r="N14" s="6"/>
      <c r="O14" s="6"/>
      <c r="P14" s="13"/>
      <c r="Q14" s="46"/>
      <c r="R14" s="43"/>
      <c r="S14" s="13"/>
      <c r="T14" s="6"/>
      <c r="U14" s="6"/>
      <c r="V14" s="6"/>
      <c r="W14" s="6"/>
      <c r="X14" s="6"/>
      <c r="Y14" s="13"/>
      <c r="Z14" s="13"/>
      <c r="AA14" s="13"/>
      <c r="AB14" s="13"/>
      <c r="AC14" s="13"/>
      <c r="AD14" s="13"/>
    </row>
    <row r="15" spans="1:30" ht="39.950000000000003" customHeight="1">
      <c r="A15" s="45">
        <v>6</v>
      </c>
      <c r="B15" s="48" t="s">
        <v>46</v>
      </c>
      <c r="C15" s="49">
        <v>13</v>
      </c>
      <c r="D15" s="39" t="s">
        <v>16</v>
      </c>
      <c r="E15" s="40" t="s">
        <v>47</v>
      </c>
      <c r="F15" s="40"/>
      <c r="G15" s="41" t="s">
        <v>3</v>
      </c>
      <c r="H15" s="41" t="s">
        <v>12</v>
      </c>
      <c r="I15" s="42">
        <v>2316.66</v>
      </c>
      <c r="J15" s="7">
        <v>12</v>
      </c>
      <c r="K15" s="9">
        <f t="shared" si="0"/>
        <v>0</v>
      </c>
      <c r="L15" s="10" t="str">
        <f t="shared" si="1"/>
        <v>OK</v>
      </c>
      <c r="M15" s="6"/>
      <c r="N15" s="6">
        <v>12</v>
      </c>
      <c r="O15" s="6"/>
      <c r="P15" s="13"/>
      <c r="Q15" s="46"/>
      <c r="R15" s="43"/>
      <c r="S15" s="13"/>
      <c r="T15" s="6"/>
      <c r="U15" s="6"/>
      <c r="V15" s="6"/>
      <c r="W15" s="6"/>
      <c r="X15" s="6"/>
      <c r="Y15" s="13"/>
      <c r="Z15" s="13"/>
      <c r="AA15" s="13"/>
      <c r="AB15" s="13"/>
      <c r="AC15" s="13"/>
      <c r="AD15" s="13"/>
    </row>
    <row r="16" spans="1:30" ht="39.950000000000003" customHeight="1">
      <c r="A16" s="54">
        <v>8</v>
      </c>
      <c r="B16" s="54" t="s">
        <v>48</v>
      </c>
      <c r="C16" s="26">
        <v>21</v>
      </c>
      <c r="D16" s="31" t="s">
        <v>49</v>
      </c>
      <c r="E16" s="32" t="s">
        <v>50</v>
      </c>
      <c r="F16" s="32"/>
      <c r="G16" s="14" t="s">
        <v>3</v>
      </c>
      <c r="H16" s="14" t="s">
        <v>61</v>
      </c>
      <c r="I16" s="35">
        <v>1537.15</v>
      </c>
      <c r="J16" s="7"/>
      <c r="K16" s="9">
        <f t="shared" si="0"/>
        <v>0</v>
      </c>
      <c r="L16" s="10" t="str">
        <f t="shared" si="1"/>
        <v>OK</v>
      </c>
      <c r="M16" s="6"/>
      <c r="N16" s="6"/>
      <c r="O16" s="6"/>
      <c r="P16" s="13"/>
      <c r="Q16" s="46"/>
      <c r="R16" s="43"/>
      <c r="S16" s="13"/>
      <c r="T16" s="6"/>
      <c r="U16" s="6"/>
      <c r="V16" s="6"/>
      <c r="W16" s="6"/>
      <c r="X16" s="6"/>
      <c r="Y16" s="13"/>
      <c r="Z16" s="13"/>
      <c r="AA16" s="13"/>
      <c r="AB16" s="13"/>
      <c r="AC16" s="13"/>
      <c r="AD16" s="13"/>
    </row>
    <row r="17" spans="1:30" ht="39.950000000000003" customHeight="1">
      <c r="A17" s="57"/>
      <c r="B17" s="57"/>
      <c r="C17" s="26">
        <v>22</v>
      </c>
      <c r="D17" s="31" t="s">
        <v>51</v>
      </c>
      <c r="E17" s="32" t="s">
        <v>52</v>
      </c>
      <c r="F17" s="32"/>
      <c r="G17" s="14" t="s">
        <v>3</v>
      </c>
      <c r="H17" s="14" t="s">
        <v>61</v>
      </c>
      <c r="I17" s="35">
        <v>560</v>
      </c>
      <c r="J17" s="7">
        <v>4</v>
      </c>
      <c r="K17" s="9">
        <f t="shared" si="0"/>
        <v>0</v>
      </c>
      <c r="L17" s="10" t="str">
        <f t="shared" si="1"/>
        <v>OK</v>
      </c>
      <c r="M17" s="6"/>
      <c r="N17" s="6"/>
      <c r="O17" s="6">
        <v>4</v>
      </c>
      <c r="P17" s="13"/>
      <c r="Q17" s="46"/>
      <c r="R17" s="43"/>
      <c r="S17" s="13"/>
      <c r="T17" s="6"/>
      <c r="U17" s="6"/>
      <c r="V17" s="6"/>
      <c r="W17" s="6"/>
      <c r="X17" s="6"/>
      <c r="Y17" s="13"/>
      <c r="Z17" s="13"/>
      <c r="AA17" s="13"/>
      <c r="AB17" s="13"/>
      <c r="AC17" s="13"/>
      <c r="AD17" s="13"/>
    </row>
    <row r="18" spans="1:30" ht="39.950000000000003" customHeight="1">
      <c r="A18" s="57"/>
      <c r="B18" s="57"/>
      <c r="C18" s="26">
        <v>23</v>
      </c>
      <c r="D18" s="31" t="s">
        <v>53</v>
      </c>
      <c r="E18" s="32" t="s">
        <v>54</v>
      </c>
      <c r="F18" s="32"/>
      <c r="G18" s="14" t="s">
        <v>3</v>
      </c>
      <c r="H18" s="14" t="s">
        <v>61</v>
      </c>
      <c r="I18" s="35">
        <v>209</v>
      </c>
      <c r="J18" s="7"/>
      <c r="K18" s="9">
        <f t="shared" si="0"/>
        <v>0</v>
      </c>
      <c r="L18" s="10" t="str">
        <f t="shared" si="1"/>
        <v>OK</v>
      </c>
      <c r="M18" s="6"/>
      <c r="N18" s="6"/>
      <c r="O18" s="6"/>
      <c r="P18" s="13"/>
      <c r="Q18" s="46"/>
      <c r="R18" s="43"/>
      <c r="S18" s="13"/>
      <c r="T18" s="6"/>
      <c r="U18" s="6"/>
      <c r="V18" s="6"/>
      <c r="W18" s="6"/>
      <c r="X18" s="6"/>
      <c r="Y18" s="13"/>
      <c r="Z18" s="13"/>
      <c r="AA18" s="13"/>
      <c r="AB18" s="13"/>
      <c r="AC18" s="13"/>
      <c r="AD18" s="13"/>
    </row>
    <row r="19" spans="1:30" ht="39.950000000000003" customHeight="1">
      <c r="A19" s="57"/>
      <c r="B19" s="57"/>
      <c r="C19" s="26">
        <v>24</v>
      </c>
      <c r="D19" s="31" t="s">
        <v>55</v>
      </c>
      <c r="E19" s="32" t="s">
        <v>56</v>
      </c>
      <c r="F19" s="32"/>
      <c r="G19" s="14" t="s">
        <v>3</v>
      </c>
      <c r="H19" s="14" t="s">
        <v>61</v>
      </c>
      <c r="I19" s="35">
        <v>95</v>
      </c>
      <c r="J19" s="7"/>
      <c r="K19" s="9">
        <f t="shared" si="0"/>
        <v>0</v>
      </c>
      <c r="L19" s="10" t="str">
        <f t="shared" si="1"/>
        <v>OK</v>
      </c>
      <c r="M19" s="6"/>
      <c r="N19" s="6"/>
      <c r="O19" s="6"/>
      <c r="P19" s="13"/>
      <c r="Q19" s="46"/>
      <c r="R19" s="43"/>
      <c r="S19" s="13"/>
      <c r="T19" s="6"/>
      <c r="U19" s="6"/>
      <c r="V19" s="6"/>
      <c r="W19" s="6"/>
      <c r="X19" s="6"/>
      <c r="Y19" s="13"/>
      <c r="Z19" s="13"/>
      <c r="AA19" s="13"/>
      <c r="AB19" s="13"/>
      <c r="AC19" s="13"/>
      <c r="AD19" s="13"/>
    </row>
    <row r="20" spans="1:30" ht="39.950000000000003" customHeight="1">
      <c r="A20" s="57"/>
      <c r="B20" s="57"/>
      <c r="C20" s="26">
        <v>25</v>
      </c>
      <c r="D20" s="31" t="s">
        <v>57</v>
      </c>
      <c r="E20" s="32" t="s">
        <v>58</v>
      </c>
      <c r="F20" s="32"/>
      <c r="G20" s="14" t="s">
        <v>3</v>
      </c>
      <c r="H20" s="14" t="s">
        <v>61</v>
      </c>
      <c r="I20" s="35">
        <v>85</v>
      </c>
      <c r="J20" s="7"/>
      <c r="K20" s="9">
        <f t="shared" si="0"/>
        <v>0</v>
      </c>
      <c r="L20" s="10" t="str">
        <f t="shared" si="1"/>
        <v>OK</v>
      </c>
      <c r="M20" s="6"/>
      <c r="N20" s="6"/>
      <c r="O20" s="6"/>
      <c r="P20" s="13"/>
      <c r="Q20" s="46"/>
      <c r="R20" s="43"/>
      <c r="S20" s="13"/>
      <c r="T20" s="6"/>
      <c r="U20" s="6"/>
      <c r="V20" s="6"/>
      <c r="W20" s="6"/>
      <c r="X20" s="6"/>
      <c r="Y20" s="13"/>
      <c r="Z20" s="13"/>
      <c r="AA20" s="13"/>
      <c r="AB20" s="13"/>
      <c r="AC20" s="13"/>
      <c r="AD20" s="13"/>
    </row>
    <row r="21" spans="1:30" ht="39.950000000000003" customHeight="1">
      <c r="A21" s="55"/>
      <c r="B21" s="55"/>
      <c r="C21" s="26">
        <v>26</v>
      </c>
      <c r="D21" s="31" t="s">
        <v>59</v>
      </c>
      <c r="E21" s="32" t="s">
        <v>60</v>
      </c>
      <c r="F21" s="32"/>
      <c r="G21" s="14" t="s">
        <v>3</v>
      </c>
      <c r="H21" s="14" t="s">
        <v>61</v>
      </c>
      <c r="I21" s="35">
        <v>80</v>
      </c>
      <c r="J21" s="7"/>
      <c r="K21" s="9">
        <f t="shared" si="0"/>
        <v>0</v>
      </c>
      <c r="L21" s="10" t="str">
        <f t="shared" si="1"/>
        <v>OK</v>
      </c>
      <c r="M21" s="6"/>
      <c r="N21" s="6"/>
      <c r="O21" s="6"/>
      <c r="P21" s="13"/>
      <c r="Q21" s="46"/>
      <c r="R21" s="43"/>
      <c r="S21" s="13"/>
      <c r="T21" s="6"/>
      <c r="U21" s="6"/>
      <c r="V21" s="6"/>
      <c r="W21" s="6"/>
      <c r="X21" s="6"/>
      <c r="Y21" s="13"/>
      <c r="Z21" s="13"/>
      <c r="AA21" s="13"/>
      <c r="AB21" s="13"/>
      <c r="AC21" s="13"/>
      <c r="AD21" s="13"/>
    </row>
    <row r="22" spans="1:30" ht="39.950000000000003" customHeight="1">
      <c r="A22" s="58">
        <v>9</v>
      </c>
      <c r="B22" s="61" t="s">
        <v>62</v>
      </c>
      <c r="C22" s="49">
        <v>27</v>
      </c>
      <c r="D22" s="39" t="s">
        <v>63</v>
      </c>
      <c r="E22" s="40" t="s">
        <v>64</v>
      </c>
      <c r="F22" s="40"/>
      <c r="G22" s="21" t="s">
        <v>3</v>
      </c>
      <c r="H22" s="41" t="s">
        <v>13</v>
      </c>
      <c r="I22" s="42">
        <v>106</v>
      </c>
      <c r="J22" s="7"/>
      <c r="K22" s="9">
        <f t="shared" si="0"/>
        <v>0</v>
      </c>
      <c r="L22" s="10" t="str">
        <f t="shared" si="1"/>
        <v>OK</v>
      </c>
      <c r="M22" s="6"/>
      <c r="N22" s="6"/>
      <c r="O22" s="6"/>
      <c r="P22" s="13"/>
      <c r="Q22" s="46"/>
      <c r="R22" s="43"/>
      <c r="S22" s="13"/>
      <c r="T22" s="6"/>
      <c r="U22" s="6"/>
      <c r="V22" s="6"/>
      <c r="W22" s="6"/>
      <c r="X22" s="6"/>
      <c r="Y22" s="13"/>
      <c r="Z22" s="13"/>
      <c r="AA22" s="13"/>
      <c r="AB22" s="13"/>
      <c r="AC22" s="13"/>
      <c r="AD22" s="13"/>
    </row>
    <row r="23" spans="1:30" ht="39.950000000000003" customHeight="1">
      <c r="A23" s="59"/>
      <c r="B23" s="62"/>
      <c r="C23" s="49">
        <v>28</v>
      </c>
      <c r="D23" s="39" t="s">
        <v>65</v>
      </c>
      <c r="E23" s="40" t="s">
        <v>66</v>
      </c>
      <c r="F23" s="40"/>
      <c r="G23" s="21" t="s">
        <v>3</v>
      </c>
      <c r="H23" s="41" t="s">
        <v>13</v>
      </c>
      <c r="I23" s="42">
        <v>127</v>
      </c>
      <c r="J23" s="7"/>
      <c r="K23" s="9">
        <f t="shared" si="0"/>
        <v>0</v>
      </c>
      <c r="L23" s="10" t="str">
        <f t="shared" si="1"/>
        <v>OK</v>
      </c>
      <c r="M23" s="6"/>
      <c r="N23" s="6"/>
      <c r="O23" s="6"/>
      <c r="P23" s="13"/>
      <c r="Q23" s="46"/>
      <c r="R23" s="43"/>
      <c r="S23" s="13"/>
      <c r="T23" s="6"/>
      <c r="U23" s="6"/>
      <c r="V23" s="6"/>
      <c r="W23" s="6"/>
      <c r="X23" s="6"/>
      <c r="Y23" s="13"/>
      <c r="Z23" s="13"/>
      <c r="AA23" s="13"/>
      <c r="AB23" s="13"/>
      <c r="AC23" s="13"/>
      <c r="AD23" s="13"/>
    </row>
    <row r="24" spans="1:30" ht="39.950000000000003" customHeight="1">
      <c r="A24" s="59"/>
      <c r="B24" s="62"/>
      <c r="C24" s="49">
        <v>29</v>
      </c>
      <c r="D24" s="39" t="s">
        <v>67</v>
      </c>
      <c r="E24" s="40" t="s">
        <v>68</v>
      </c>
      <c r="F24" s="40"/>
      <c r="G24" s="21" t="s">
        <v>3</v>
      </c>
      <c r="H24" s="41" t="s">
        <v>13</v>
      </c>
      <c r="I24" s="42">
        <v>573</v>
      </c>
      <c r="J24" s="7"/>
      <c r="K24" s="9">
        <f t="shared" si="0"/>
        <v>0</v>
      </c>
      <c r="L24" s="10" t="str">
        <f t="shared" si="1"/>
        <v>OK</v>
      </c>
      <c r="M24" s="6"/>
      <c r="N24" s="6"/>
      <c r="O24" s="6"/>
      <c r="P24" s="13"/>
      <c r="Q24" s="46"/>
      <c r="R24" s="43"/>
      <c r="S24" s="13"/>
      <c r="T24" s="6"/>
      <c r="U24" s="6"/>
      <c r="V24" s="6"/>
      <c r="W24" s="6"/>
      <c r="X24" s="6"/>
      <c r="Y24" s="13"/>
      <c r="Z24" s="13"/>
      <c r="AA24" s="13"/>
      <c r="AB24" s="13"/>
      <c r="AC24" s="13"/>
      <c r="AD24" s="13"/>
    </row>
    <row r="25" spans="1:30" ht="39.950000000000003" customHeight="1">
      <c r="A25" s="59"/>
      <c r="B25" s="62"/>
      <c r="C25" s="49">
        <v>30</v>
      </c>
      <c r="D25" s="39" t="s">
        <v>69</v>
      </c>
      <c r="E25" s="40" t="s">
        <v>70</v>
      </c>
      <c r="F25" s="40"/>
      <c r="G25" s="21" t="s">
        <v>3</v>
      </c>
      <c r="H25" s="41" t="s">
        <v>13</v>
      </c>
      <c r="I25" s="42">
        <v>275</v>
      </c>
      <c r="J25" s="7"/>
      <c r="K25" s="9">
        <f t="shared" si="0"/>
        <v>0</v>
      </c>
      <c r="L25" s="10" t="str">
        <f t="shared" si="1"/>
        <v>OK</v>
      </c>
      <c r="M25" s="6"/>
      <c r="N25" s="6"/>
      <c r="O25" s="6"/>
      <c r="P25" s="13"/>
      <c r="Q25" s="46"/>
      <c r="R25" s="43"/>
      <c r="S25" s="13"/>
      <c r="T25" s="6"/>
      <c r="U25" s="6"/>
      <c r="V25" s="6"/>
      <c r="W25" s="6"/>
      <c r="X25" s="6"/>
      <c r="Y25" s="13"/>
      <c r="Z25" s="13"/>
      <c r="AA25" s="13"/>
      <c r="AB25" s="13"/>
      <c r="AC25" s="13"/>
      <c r="AD25" s="13"/>
    </row>
    <row r="26" spans="1:30" ht="39.950000000000003" customHeight="1">
      <c r="A26" s="59"/>
      <c r="B26" s="62"/>
      <c r="C26" s="49">
        <v>31</v>
      </c>
      <c r="D26" s="39" t="s">
        <v>71</v>
      </c>
      <c r="E26" s="40" t="s">
        <v>72</v>
      </c>
      <c r="F26" s="40"/>
      <c r="G26" s="21" t="s">
        <v>3</v>
      </c>
      <c r="H26" s="41" t="s">
        <v>13</v>
      </c>
      <c r="I26" s="42">
        <v>848</v>
      </c>
      <c r="J26" s="7"/>
      <c r="K26" s="9">
        <f t="shared" si="0"/>
        <v>0</v>
      </c>
      <c r="L26" s="10" t="str">
        <f t="shared" si="1"/>
        <v>OK</v>
      </c>
      <c r="M26" s="6"/>
      <c r="N26" s="6"/>
      <c r="O26" s="6"/>
      <c r="P26" s="13"/>
      <c r="Q26" s="46"/>
      <c r="R26" s="43"/>
      <c r="S26" s="13"/>
      <c r="T26" s="6"/>
      <c r="U26" s="6"/>
      <c r="V26" s="6"/>
      <c r="W26" s="6"/>
      <c r="X26" s="6"/>
      <c r="Y26" s="13"/>
      <c r="Z26" s="13"/>
      <c r="AA26" s="13"/>
      <c r="AB26" s="13"/>
      <c r="AC26" s="13"/>
      <c r="AD26" s="13"/>
    </row>
    <row r="27" spans="1:30" ht="57" customHeight="1">
      <c r="A27" s="60"/>
      <c r="B27" s="63"/>
      <c r="C27" s="27">
        <v>32</v>
      </c>
      <c r="D27" s="28" t="s">
        <v>73</v>
      </c>
      <c r="E27" s="29" t="s">
        <v>74</v>
      </c>
      <c r="F27" s="29"/>
      <c r="G27" s="21" t="s">
        <v>3</v>
      </c>
      <c r="H27" s="21" t="s">
        <v>13</v>
      </c>
      <c r="I27" s="34">
        <v>970</v>
      </c>
      <c r="J27" s="7"/>
      <c r="K27" s="9">
        <f t="shared" si="0"/>
        <v>0</v>
      </c>
      <c r="L27" s="10" t="str">
        <f t="shared" si="1"/>
        <v>OK</v>
      </c>
      <c r="M27" s="6"/>
      <c r="N27" s="6"/>
      <c r="O27" s="6"/>
      <c r="P27" s="46"/>
      <c r="Q27" s="13"/>
      <c r="R27" s="13"/>
      <c r="S27" s="13"/>
      <c r="T27" s="6"/>
      <c r="U27" s="6"/>
      <c r="V27" s="6"/>
      <c r="W27" s="6"/>
      <c r="X27" s="6"/>
      <c r="Y27" s="13"/>
      <c r="Z27" s="13"/>
      <c r="AA27" s="13"/>
      <c r="AB27" s="13"/>
      <c r="AC27" s="13"/>
      <c r="AD27" s="13"/>
    </row>
    <row r="28" spans="1:30" ht="57" customHeight="1">
      <c r="A28" s="54">
        <v>10</v>
      </c>
      <c r="B28" s="54" t="s">
        <v>75</v>
      </c>
      <c r="C28" s="26">
        <v>33</v>
      </c>
      <c r="D28" s="31" t="s">
        <v>76</v>
      </c>
      <c r="E28" s="32" t="s">
        <v>77</v>
      </c>
      <c r="F28" s="32"/>
      <c r="G28" s="14" t="s">
        <v>3</v>
      </c>
      <c r="H28" s="14" t="s">
        <v>13</v>
      </c>
      <c r="I28" s="35">
        <v>149.99</v>
      </c>
      <c r="J28" s="7"/>
      <c r="K28" s="9">
        <f t="shared" si="0"/>
        <v>0</v>
      </c>
      <c r="L28" s="10" t="str">
        <f t="shared" si="1"/>
        <v>OK</v>
      </c>
      <c r="M28" s="6"/>
      <c r="N28" s="6"/>
      <c r="O28" s="6"/>
      <c r="P28" s="46"/>
      <c r="Q28" s="13"/>
      <c r="R28" s="13"/>
      <c r="S28" s="13"/>
      <c r="T28" s="6"/>
      <c r="U28" s="6"/>
      <c r="V28" s="6"/>
      <c r="W28" s="6"/>
      <c r="X28" s="6"/>
      <c r="Y28" s="13"/>
      <c r="Z28" s="13"/>
      <c r="AA28" s="13"/>
      <c r="AB28" s="13"/>
      <c r="AC28" s="13"/>
      <c r="AD28" s="13"/>
    </row>
    <row r="29" spans="1:30" ht="57" customHeight="1">
      <c r="A29" s="57"/>
      <c r="B29" s="57"/>
      <c r="C29" s="26">
        <v>34</v>
      </c>
      <c r="D29" s="31" t="s">
        <v>78</v>
      </c>
      <c r="E29" s="32" t="s">
        <v>79</v>
      </c>
      <c r="F29" s="32"/>
      <c r="G29" s="14" t="s">
        <v>3</v>
      </c>
      <c r="H29" s="14" t="s">
        <v>13</v>
      </c>
      <c r="I29" s="35">
        <v>80.13</v>
      </c>
      <c r="J29" s="7"/>
      <c r="K29" s="9">
        <f t="shared" si="0"/>
        <v>0</v>
      </c>
      <c r="L29" s="10" t="str">
        <f t="shared" si="1"/>
        <v>OK</v>
      </c>
      <c r="M29" s="6"/>
      <c r="N29" s="6"/>
      <c r="O29" s="6"/>
      <c r="P29" s="46"/>
      <c r="Q29" s="13"/>
      <c r="R29" s="13"/>
      <c r="S29" s="13"/>
      <c r="T29" s="6"/>
      <c r="U29" s="6"/>
      <c r="V29" s="6"/>
      <c r="W29" s="6"/>
      <c r="X29" s="6"/>
      <c r="Y29" s="13"/>
      <c r="Z29" s="13"/>
      <c r="AA29" s="13"/>
      <c r="AB29" s="13"/>
      <c r="AC29" s="13"/>
      <c r="AD29" s="13"/>
    </row>
    <row r="30" spans="1:30" ht="69" customHeight="1">
      <c r="A30" s="55"/>
      <c r="B30" s="55"/>
      <c r="C30" s="26">
        <v>35</v>
      </c>
      <c r="D30" s="31" t="s">
        <v>80</v>
      </c>
      <c r="E30" s="32" t="s">
        <v>81</v>
      </c>
      <c r="F30" s="32"/>
      <c r="G30" s="14" t="s">
        <v>3</v>
      </c>
      <c r="H30" s="14" t="s">
        <v>13</v>
      </c>
      <c r="I30" s="35">
        <v>82.73</v>
      </c>
      <c r="J30" s="7"/>
      <c r="K30" s="9">
        <f t="shared" si="0"/>
        <v>0</v>
      </c>
      <c r="L30" s="10" t="str">
        <f t="shared" si="1"/>
        <v>OK</v>
      </c>
      <c r="M30" s="6"/>
      <c r="N30" s="6"/>
      <c r="O30" s="6"/>
      <c r="P30" s="13"/>
      <c r="Q30" s="13"/>
      <c r="R30" s="13"/>
      <c r="S30" s="13"/>
      <c r="T30" s="6"/>
      <c r="U30" s="6"/>
      <c r="V30" s="6"/>
      <c r="W30" s="6"/>
      <c r="X30" s="6"/>
      <c r="Y30" s="13"/>
      <c r="Z30" s="13"/>
      <c r="AA30" s="13"/>
      <c r="AB30" s="13"/>
      <c r="AC30" s="13"/>
      <c r="AD30" s="13"/>
    </row>
    <row r="31" spans="1:30" ht="39.950000000000003" customHeight="1">
      <c r="A31" s="50">
        <v>11</v>
      </c>
      <c r="B31" s="50" t="s">
        <v>75</v>
      </c>
      <c r="C31" s="38">
        <v>36</v>
      </c>
      <c r="D31" s="39" t="s">
        <v>14</v>
      </c>
      <c r="E31" s="40" t="s">
        <v>82</v>
      </c>
      <c r="F31" s="40"/>
      <c r="G31" s="21" t="s">
        <v>3</v>
      </c>
      <c r="H31" s="41" t="s">
        <v>13</v>
      </c>
      <c r="I31" s="42">
        <v>143</v>
      </c>
      <c r="J31" s="7"/>
      <c r="K31" s="9">
        <f t="shared" si="0"/>
        <v>0</v>
      </c>
      <c r="L31" s="10" t="str">
        <f t="shared" si="1"/>
        <v>OK</v>
      </c>
      <c r="M31" s="6"/>
      <c r="N31" s="6"/>
      <c r="O31" s="6"/>
      <c r="P31" s="13"/>
      <c r="Q31" s="13"/>
      <c r="R31" s="13"/>
      <c r="S31" s="13"/>
      <c r="T31" s="6"/>
      <c r="U31" s="6"/>
      <c r="V31" s="6"/>
      <c r="W31" s="6"/>
      <c r="X31" s="6"/>
      <c r="Y31" s="13"/>
      <c r="Z31" s="13"/>
      <c r="AA31" s="13"/>
      <c r="AB31" s="13"/>
      <c r="AC31" s="13"/>
      <c r="AD31" s="13"/>
    </row>
    <row r="32" spans="1:30" ht="39.950000000000003" customHeight="1">
      <c r="A32" s="51"/>
      <c r="B32" s="51"/>
      <c r="C32" s="38">
        <v>37</v>
      </c>
      <c r="D32" s="39" t="s">
        <v>83</v>
      </c>
      <c r="E32" s="40" t="s">
        <v>84</v>
      </c>
      <c r="F32" s="40"/>
      <c r="G32" s="21" t="s">
        <v>3</v>
      </c>
      <c r="H32" s="41" t="s">
        <v>13</v>
      </c>
      <c r="I32" s="42">
        <v>336.6</v>
      </c>
      <c r="J32" s="7"/>
      <c r="K32" s="9">
        <f t="shared" si="0"/>
        <v>0</v>
      </c>
      <c r="L32" s="10" t="str">
        <f t="shared" si="1"/>
        <v>OK</v>
      </c>
      <c r="M32" s="6"/>
      <c r="N32" s="6"/>
      <c r="O32" s="6"/>
      <c r="P32" s="13"/>
      <c r="Q32" s="13"/>
      <c r="R32" s="13"/>
      <c r="S32" s="13"/>
      <c r="T32" s="6"/>
      <c r="U32" s="6"/>
      <c r="V32" s="6"/>
      <c r="W32" s="6"/>
      <c r="X32" s="6"/>
      <c r="Y32" s="13"/>
      <c r="Z32" s="13"/>
      <c r="AA32" s="13"/>
      <c r="AB32" s="13"/>
      <c r="AC32" s="13"/>
      <c r="AD32" s="13"/>
    </row>
    <row r="33" spans="1:30" ht="39.950000000000003" customHeight="1">
      <c r="A33" s="44">
        <v>12</v>
      </c>
      <c r="B33" s="47" t="s">
        <v>85</v>
      </c>
      <c r="C33" s="30">
        <v>38</v>
      </c>
      <c r="D33" s="31" t="s">
        <v>15</v>
      </c>
      <c r="E33" s="32" t="s">
        <v>86</v>
      </c>
      <c r="F33" s="32"/>
      <c r="G33" s="14" t="s">
        <v>3</v>
      </c>
      <c r="H33" s="14" t="s">
        <v>13</v>
      </c>
      <c r="I33" s="35">
        <v>912.5</v>
      </c>
      <c r="J33" s="7"/>
      <c r="K33" s="9">
        <f t="shared" si="0"/>
        <v>0</v>
      </c>
      <c r="L33" s="10" t="str">
        <f t="shared" si="1"/>
        <v>OK</v>
      </c>
      <c r="M33" s="6"/>
      <c r="N33" s="6"/>
      <c r="O33" s="6"/>
      <c r="P33" s="13"/>
      <c r="Q33" s="13"/>
      <c r="R33" s="13"/>
      <c r="S33" s="13"/>
      <c r="T33" s="6"/>
      <c r="U33" s="6"/>
      <c r="V33" s="6"/>
      <c r="W33" s="6"/>
      <c r="X33" s="6"/>
      <c r="Y33" s="13"/>
      <c r="Z33" s="13"/>
      <c r="AA33" s="13"/>
      <c r="AB33" s="13"/>
      <c r="AC33" s="13"/>
      <c r="AD33" s="13"/>
    </row>
    <row r="34" spans="1:30" ht="39.950000000000003" customHeight="1">
      <c r="A34" s="45">
        <v>13</v>
      </c>
      <c r="B34" s="48" t="s">
        <v>87</v>
      </c>
      <c r="C34" s="38">
        <v>39</v>
      </c>
      <c r="D34" s="39" t="s">
        <v>88</v>
      </c>
      <c r="E34" s="40" t="s">
        <v>89</v>
      </c>
      <c r="F34" s="40"/>
      <c r="G34" s="21" t="s">
        <v>3</v>
      </c>
      <c r="H34" s="41" t="s">
        <v>13</v>
      </c>
      <c r="I34" s="42">
        <v>289.99</v>
      </c>
      <c r="J34" s="7"/>
      <c r="K34" s="9">
        <f t="shared" si="0"/>
        <v>0</v>
      </c>
      <c r="L34" s="10" t="str">
        <f t="shared" si="1"/>
        <v>OK</v>
      </c>
      <c r="M34" s="6"/>
      <c r="N34" s="6"/>
      <c r="O34" s="6"/>
      <c r="P34" s="13"/>
      <c r="Q34" s="13"/>
      <c r="R34" s="13"/>
      <c r="S34" s="13"/>
      <c r="T34" s="6"/>
      <c r="U34" s="6"/>
      <c r="V34" s="6"/>
      <c r="W34" s="6"/>
      <c r="X34" s="6"/>
      <c r="Y34" s="13"/>
      <c r="Z34" s="13"/>
      <c r="AA34" s="13"/>
      <c r="AB34" s="13"/>
      <c r="AC34" s="13"/>
      <c r="AD34" s="13"/>
    </row>
    <row r="35" spans="1:30" ht="39.950000000000003" customHeight="1">
      <c r="A35" s="44">
        <v>14</v>
      </c>
      <c r="B35" s="47" t="s">
        <v>90</v>
      </c>
      <c r="C35" s="30">
        <v>40</v>
      </c>
      <c r="D35" s="31" t="s">
        <v>91</v>
      </c>
      <c r="E35" s="32" t="s">
        <v>92</v>
      </c>
      <c r="F35" s="32"/>
      <c r="G35" s="14" t="s">
        <v>3</v>
      </c>
      <c r="H35" s="14" t="s">
        <v>13</v>
      </c>
      <c r="I35" s="35">
        <v>416.33</v>
      </c>
      <c r="J35" s="7"/>
      <c r="K35" s="9">
        <f t="shared" si="0"/>
        <v>0</v>
      </c>
      <c r="L35" s="10" t="str">
        <f t="shared" si="1"/>
        <v>OK</v>
      </c>
      <c r="M35" s="6"/>
      <c r="N35" s="6"/>
      <c r="O35" s="6"/>
      <c r="P35" s="13"/>
      <c r="Q35" s="13"/>
      <c r="R35" s="13"/>
      <c r="S35" s="13"/>
      <c r="T35" s="6"/>
      <c r="U35" s="6"/>
      <c r="V35" s="6"/>
      <c r="W35" s="6"/>
      <c r="X35" s="6"/>
      <c r="Y35" s="13"/>
      <c r="Z35" s="13"/>
      <c r="AA35" s="13"/>
      <c r="AB35" s="13"/>
      <c r="AC35" s="13"/>
      <c r="AD35" s="13"/>
    </row>
    <row r="36" spans="1:30" ht="39.950000000000003" customHeight="1">
      <c r="A36" s="52">
        <v>15</v>
      </c>
      <c r="B36" s="50" t="s">
        <v>87</v>
      </c>
      <c r="C36" s="38">
        <v>41</v>
      </c>
      <c r="D36" s="39" t="s">
        <v>93</v>
      </c>
      <c r="E36" s="40" t="s">
        <v>94</v>
      </c>
      <c r="F36" s="40"/>
      <c r="G36" s="21" t="s">
        <v>3</v>
      </c>
      <c r="H36" s="41" t="s">
        <v>97</v>
      </c>
      <c r="I36" s="42">
        <v>5733.98</v>
      </c>
      <c r="J36" s="7"/>
      <c r="K36" s="9">
        <f t="shared" si="0"/>
        <v>0</v>
      </c>
      <c r="L36" s="10" t="str">
        <f t="shared" si="1"/>
        <v>OK</v>
      </c>
      <c r="M36" s="6"/>
      <c r="N36" s="6"/>
      <c r="O36" s="6"/>
      <c r="P36" s="13"/>
      <c r="Q36" s="13"/>
      <c r="R36" s="13"/>
      <c r="S36" s="13"/>
      <c r="T36" s="6"/>
      <c r="U36" s="6"/>
      <c r="V36" s="6"/>
      <c r="W36" s="6"/>
      <c r="X36" s="6"/>
      <c r="Y36" s="13"/>
      <c r="Z36" s="13"/>
      <c r="AA36" s="13"/>
      <c r="AB36" s="13"/>
      <c r="AC36" s="13"/>
      <c r="AD36" s="13"/>
    </row>
    <row r="37" spans="1:30" ht="39.950000000000003" customHeight="1">
      <c r="A37" s="53"/>
      <c r="B37" s="51"/>
      <c r="C37" s="38">
        <v>42</v>
      </c>
      <c r="D37" s="39" t="s">
        <v>95</v>
      </c>
      <c r="E37" s="40" t="s">
        <v>96</v>
      </c>
      <c r="F37" s="40"/>
      <c r="G37" s="21" t="s">
        <v>3</v>
      </c>
      <c r="H37" s="41" t="s">
        <v>98</v>
      </c>
      <c r="I37" s="42">
        <v>2516</v>
      </c>
      <c r="J37" s="7"/>
      <c r="K37" s="9">
        <f t="shared" si="0"/>
        <v>0</v>
      </c>
      <c r="L37" s="10" t="str">
        <f t="shared" si="1"/>
        <v>OK</v>
      </c>
      <c r="M37" s="6"/>
      <c r="N37" s="6"/>
      <c r="O37" s="6"/>
      <c r="P37" s="13"/>
      <c r="Q37" s="13"/>
      <c r="R37" s="13"/>
      <c r="S37" s="13"/>
      <c r="T37" s="6"/>
      <c r="U37" s="6"/>
      <c r="V37" s="6"/>
      <c r="W37" s="6"/>
      <c r="X37" s="6"/>
      <c r="Y37" s="13"/>
      <c r="Z37" s="13"/>
      <c r="AA37" s="13"/>
      <c r="AB37" s="13"/>
      <c r="AC37" s="13"/>
      <c r="AD37" s="13"/>
    </row>
    <row r="38" spans="1:30" ht="39.950000000000003" customHeight="1">
      <c r="A38" s="54">
        <v>16</v>
      </c>
      <c r="B38" s="54" t="s">
        <v>99</v>
      </c>
      <c r="C38" s="30">
        <v>43</v>
      </c>
      <c r="D38" s="33" t="s">
        <v>100</v>
      </c>
      <c r="E38" s="32" t="s">
        <v>101</v>
      </c>
      <c r="F38" s="32"/>
      <c r="G38" s="14" t="s">
        <v>3</v>
      </c>
      <c r="H38" s="14" t="s">
        <v>104</v>
      </c>
      <c r="I38" s="35">
        <v>281827.62</v>
      </c>
      <c r="J38" s="7"/>
      <c r="K38" s="9">
        <f t="shared" si="0"/>
        <v>0</v>
      </c>
      <c r="L38" s="10" t="str">
        <f t="shared" si="1"/>
        <v>OK</v>
      </c>
      <c r="M38" s="6"/>
      <c r="N38" s="6"/>
      <c r="O38" s="6"/>
      <c r="P38" s="13"/>
      <c r="Q38" s="13"/>
      <c r="R38" s="46"/>
      <c r="S38" s="43"/>
      <c r="T38" s="6"/>
      <c r="U38" s="6"/>
      <c r="V38" s="6"/>
      <c r="W38" s="6"/>
      <c r="X38" s="6"/>
      <c r="Y38" s="13"/>
      <c r="Z38" s="13"/>
      <c r="AA38" s="13"/>
      <c r="AB38" s="13"/>
      <c r="AC38" s="13"/>
      <c r="AD38" s="13"/>
    </row>
    <row r="39" spans="1:30" ht="39.950000000000003" customHeight="1">
      <c r="A39" s="55"/>
      <c r="B39" s="55"/>
      <c r="C39" s="30">
        <v>44</v>
      </c>
      <c r="D39" s="33" t="s">
        <v>102</v>
      </c>
      <c r="E39" s="32" t="s">
        <v>103</v>
      </c>
      <c r="F39" s="32"/>
      <c r="G39" s="14" t="s">
        <v>3</v>
      </c>
      <c r="H39" s="14" t="s">
        <v>104</v>
      </c>
      <c r="I39" s="35">
        <v>122337.27</v>
      </c>
      <c r="J39" s="7"/>
      <c r="K39" s="9">
        <f t="shared" si="0"/>
        <v>0</v>
      </c>
      <c r="L39" s="10" t="str">
        <f t="shared" si="1"/>
        <v>OK</v>
      </c>
      <c r="M39" s="6"/>
      <c r="N39" s="6"/>
      <c r="O39" s="6"/>
      <c r="P39" s="13"/>
      <c r="Q39" s="13"/>
      <c r="R39" s="46"/>
      <c r="S39" s="43"/>
      <c r="T39" s="6"/>
      <c r="U39" s="6"/>
      <c r="V39" s="6"/>
      <c r="W39" s="6"/>
      <c r="X39" s="6"/>
      <c r="Y39" s="13"/>
      <c r="Z39" s="13"/>
      <c r="AA39" s="13"/>
      <c r="AB39" s="13"/>
      <c r="AC39" s="13"/>
      <c r="AD39" s="13"/>
    </row>
    <row r="40" spans="1:30" ht="39.950000000000003" customHeight="1">
      <c r="I40" s="36">
        <f>SUM(I4:I39)</f>
        <v>475965.46</v>
      </c>
      <c r="M40" s="37">
        <f>SUMPRODUCT(I4:I39,M4:M39)</f>
        <v>43459.81</v>
      </c>
      <c r="N40" s="37">
        <f>SUMPRODUCT(I4:I39,N4:N39)</f>
        <v>27799.919999999998</v>
      </c>
      <c r="O40" s="37">
        <f>SUMPRODUCT(I4:I39,O4:O39)</f>
        <v>2240</v>
      </c>
      <c r="P40" s="37">
        <f>SUMPRODUCT(I4:I39,P4:P39)</f>
        <v>0</v>
      </c>
      <c r="Q40" s="37">
        <f>SUMPRODUCT(I4:I39,Q4:Q39)</f>
        <v>0</v>
      </c>
      <c r="R40" s="37">
        <f>SUMPRODUCT(I4:I39,R4:R39)</f>
        <v>0</v>
      </c>
    </row>
  </sheetData>
  <mergeCells count="38">
    <mergeCell ref="AD1:AD2"/>
    <mergeCell ref="A2:L2"/>
    <mergeCell ref="N1:N2"/>
    <mergeCell ref="O1:O2"/>
    <mergeCell ref="P1:P2"/>
    <mergeCell ref="A1:C1"/>
    <mergeCell ref="D1:I1"/>
    <mergeCell ref="J1:L1"/>
    <mergeCell ref="AB1:AB2"/>
    <mergeCell ref="AC1:AC2"/>
    <mergeCell ref="M1:M2"/>
    <mergeCell ref="A28:A30"/>
    <mergeCell ref="B28:B30"/>
    <mergeCell ref="AA1:AA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A4:A9"/>
    <mergeCell ref="B4:B9"/>
    <mergeCell ref="A11:A13"/>
    <mergeCell ref="B11:B13"/>
    <mergeCell ref="A16:A21"/>
    <mergeCell ref="B16:B21"/>
    <mergeCell ref="A22:A27"/>
    <mergeCell ref="B22:B27"/>
    <mergeCell ref="A31:A32"/>
    <mergeCell ref="B31:B32"/>
    <mergeCell ref="A36:A37"/>
    <mergeCell ref="B36:B37"/>
    <mergeCell ref="A38:A39"/>
    <mergeCell ref="B38:B39"/>
  </mergeCells>
  <conditionalFormatting sqref="M4:O39 S4:X3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2018-01-24T18:18:49Z</cp:lastPrinted>
  <dcterms:created xsi:type="dcterms:W3CDTF">2010-06-19T20:43:11Z</dcterms:created>
  <dcterms:modified xsi:type="dcterms:W3CDTF">2023-06-30T16:34:44Z</dcterms:modified>
</cp:coreProperties>
</file>