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EstaPasta_de_trabalho" defaultThemeVersion="124226"/>
  <mc:AlternateContent xmlns:mc="http://schemas.openxmlformats.org/markup-compatibility/2006">
    <mc:Choice Requires="x15">
      <x15ac:absPath xmlns:x15ac="http://schemas.microsoft.com/office/spreadsheetml/2010/11/ac" url="I:\Setores\Gestão de Contrato\Controle de Saldos\"/>
    </mc:Choice>
  </mc:AlternateContent>
  <xr:revisionPtr revIDLastSave="0" documentId="13_ncr:1_{38CFCF07-8F6A-44FC-925D-9FBAAEC02CCA}" xr6:coauthVersionLast="47" xr6:coauthVersionMax="47" xr10:uidLastSave="{00000000-0000-0000-0000-000000000000}"/>
  <bookViews>
    <workbookView xWindow="-28920" yWindow="-120" windowWidth="29040" windowHeight="15840" tabRatio="857" xr2:uid="{00000000-000D-0000-FFFF-FFFF00000000}"/>
  </bookViews>
  <sheets>
    <sheet name="CEART" sheetId="111" r:id="rId1"/>
  </sheets>
  <definedNames>
    <definedName name="_xlnm._FilterDatabase" localSheetId="0" hidden="1">CEART!$A$3:$M$28</definedName>
    <definedName name="diasuteis">#REF!</definedName>
    <definedName name="Ferias">#REF!</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7" i="111" l="1"/>
  <c r="S27" i="111" l="1"/>
  <c r="R27" i="111"/>
  <c r="Q27" i="111"/>
  <c r="P27" i="111"/>
  <c r="O27" i="111"/>
  <c r="N27" i="111"/>
  <c r="L26" i="111"/>
  <c r="M26" i="111" s="1"/>
  <c r="L25" i="111"/>
  <c r="M25" i="111" s="1"/>
  <c r="L24" i="111"/>
  <c r="M24" i="111" s="1"/>
  <c r="L23" i="111"/>
  <c r="M23" i="111" s="1"/>
  <c r="L22" i="111"/>
  <c r="M22" i="111" s="1"/>
  <c r="L21" i="111"/>
  <c r="M21" i="111" s="1"/>
  <c r="L20" i="111"/>
  <c r="M20" i="111" s="1"/>
  <c r="L19" i="111"/>
  <c r="M19" i="111" s="1"/>
  <c r="L18" i="111"/>
  <c r="M18" i="111" s="1"/>
  <c r="L17" i="111"/>
  <c r="M17" i="111" s="1"/>
  <c r="L16" i="111"/>
  <c r="M16" i="111" s="1"/>
  <c r="L15" i="111"/>
  <c r="M15" i="111" s="1"/>
  <c r="L14" i="111"/>
  <c r="M14" i="111" s="1"/>
  <c r="L13" i="111"/>
  <c r="M13" i="111" s="1"/>
  <c r="L12" i="111"/>
  <c r="M12" i="111" s="1"/>
  <c r="L11" i="111"/>
  <c r="M11" i="111" s="1"/>
  <c r="L10" i="111"/>
  <c r="M10" i="111" s="1"/>
  <c r="L9" i="111"/>
  <c r="M9" i="111" s="1"/>
  <c r="L8" i="111"/>
  <c r="M8" i="111" s="1"/>
  <c r="L7" i="111"/>
  <c r="M7" i="111" s="1"/>
  <c r="L6" i="111"/>
  <c r="M6" i="111" s="1"/>
  <c r="L5" i="111"/>
  <c r="M5" i="111" s="1"/>
  <c r="L4" i="111"/>
  <c r="M4" i="111" s="1"/>
</calcChain>
</file>

<file path=xl/sharedStrings.xml><?xml version="1.0" encoding="utf-8"?>
<sst xmlns="http://schemas.openxmlformats.org/spreadsheetml/2006/main" count="169" uniqueCount="89">
  <si>
    <t>Saldo / Automático</t>
  </si>
  <si>
    <t>...../...../......</t>
  </si>
  <si>
    <t>Preço UNITÁRIO (R$)</t>
  </si>
  <si>
    <t>ALERTA</t>
  </si>
  <si>
    <t>Item</t>
  </si>
  <si>
    <t>Unidade</t>
  </si>
  <si>
    <t>Qtde Registrada</t>
  </si>
  <si>
    <t>m²</t>
  </si>
  <si>
    <t>339030.24</t>
  </si>
  <si>
    <t>339039.16</t>
  </si>
  <si>
    <t>CENTRO PARTICIPANTE:</t>
  </si>
  <si>
    <t>02387-6-013</t>
  </si>
  <si>
    <t>02590-9-008</t>
  </si>
  <si>
    <t>03960-8-048</t>
  </si>
  <si>
    <t>03027-9-027</t>
  </si>
  <si>
    <t>03027-9-005</t>
  </si>
  <si>
    <t>03027-9-028</t>
  </si>
  <si>
    <t>07626-0-008</t>
  </si>
  <si>
    <t>Peça</t>
  </si>
  <si>
    <t>11073-6-014</t>
  </si>
  <si>
    <t>12254-8-003</t>
  </si>
  <si>
    <t xml:space="preserve">                  </t>
  </si>
  <si>
    <t>Empresa</t>
  </si>
  <si>
    <t>Descrição</t>
  </si>
  <si>
    <t>Marca/Modelo</t>
  </si>
  <si>
    <t>Código NUC</t>
  </si>
  <si>
    <t>Detalhamento</t>
  </si>
  <si>
    <r>
      <t xml:space="preserve">Película profissional refletiva para redução de temperatura e de incidência dos raios UV. </t>
    </r>
    <r>
      <rPr>
        <b/>
        <sz val="11"/>
        <rFont val="Calibri"/>
        <family val="2"/>
      </rPr>
      <t>Instalada.</t>
    </r>
  </si>
  <si>
    <r>
      <t xml:space="preserve">Persiana vertical em tecido resinado RAMI natural com blackout em faixas de no mínimo 9cm, guias para abrir e fechar e mudança de posição (controle de entrada de luz) cor a definir, </t>
    </r>
    <r>
      <rPr>
        <b/>
        <sz val="11"/>
        <rFont val="Calibri"/>
        <family val="2"/>
      </rPr>
      <t>instalada</t>
    </r>
    <r>
      <rPr>
        <sz val="11"/>
        <rFont val="Calibri"/>
        <family val="2"/>
      </rPr>
      <t xml:space="preserve">. (para cálculos da cotação utilizar altura média de 1,60m). </t>
    </r>
  </si>
  <si>
    <r>
      <t>Persiana vertical em tecido resinado RAMI natural - em faixas de no mín. 9 cm, guias para abrir e fechar e mudança de posição (controle a entrada de luz). Cor a definir. I</t>
    </r>
    <r>
      <rPr>
        <b/>
        <sz val="11"/>
        <rFont val="Calibri"/>
        <family val="2"/>
      </rPr>
      <t>nstalada</t>
    </r>
    <r>
      <rPr>
        <sz val="11"/>
        <rFont val="Calibri"/>
        <family val="2"/>
      </rPr>
      <t xml:space="preserve">. (para cálculos da cotação utilizar altura média de 1,60m). </t>
    </r>
  </si>
  <si>
    <t>50073 0 001</t>
  </si>
  <si>
    <t>50166 0 003</t>
  </si>
  <si>
    <t>PROCESSO: 589/2023/UDESC</t>
  </si>
  <si>
    <t>OBJETO: AQUISIÇÃO DE DIVISÓRIAS, VIDROS, CORTINAS, PELÍCULAS E SIMILARES PARA A UDESC,</t>
  </si>
  <si>
    <t>VIGÊNCIA DA ATA: 04/04/2023 até 04/04/2024</t>
  </si>
  <si>
    <t xml:space="preserve"> AF/OS nº  xxxx/2023 Qtde. DT</t>
  </si>
  <si>
    <t>ELFORT IMPORTAÇÃO E DISTRIBUICAO DE PRODUTOS LTDA</t>
  </si>
  <si>
    <r>
      <t xml:space="preserve">Espelho cristal 4mm. </t>
    </r>
    <r>
      <rPr>
        <b/>
        <sz val="11"/>
        <rFont val="Calibri"/>
        <family val="2"/>
      </rPr>
      <t xml:space="preserve">Instalado. </t>
    </r>
    <r>
      <rPr>
        <sz val="11"/>
        <rFont val="Calibri"/>
        <family val="2"/>
      </rPr>
      <t>Com moldura em alumínio e compensado 6mm plastificado colado. Considerar retirada do vidro existente se houver.</t>
    </r>
  </si>
  <si>
    <t>Cebrace / Espelho Cristal</t>
  </si>
  <si>
    <r>
      <t>Vidro mini-boreal incolor, 3mm.</t>
    </r>
    <r>
      <rPr>
        <b/>
        <sz val="11"/>
        <rFont val="Calibri"/>
        <family val="2"/>
      </rPr>
      <t xml:space="preserve"> Instalado</t>
    </r>
    <r>
      <rPr>
        <sz val="11"/>
        <color indexed="8"/>
        <rFont val="Calibri"/>
        <family val="2"/>
      </rPr>
      <t>.</t>
    </r>
  </si>
  <si>
    <t>Cebrace / mini boreal 3 mm</t>
  </si>
  <si>
    <r>
      <t>Fornecimento e</t>
    </r>
    <r>
      <rPr>
        <b/>
        <sz val="11"/>
        <rFont val="Calibri"/>
        <family val="2"/>
      </rPr>
      <t xml:space="preserve"> instalação</t>
    </r>
    <r>
      <rPr>
        <sz val="11"/>
        <color indexed="8"/>
        <rFont val="Calibri"/>
        <family val="2"/>
      </rPr>
      <t xml:space="preserve"> de vidro liso 3mm, incolor, incluindo massa/filete de espuma em ambas as faces, acabamento e retirada do vidro e massa anterior se houver.</t>
    </r>
  </si>
  <si>
    <t xml:space="preserve">Cebrace / Incolor 3 mm </t>
  </si>
  <si>
    <r>
      <t>Fornecimento e i</t>
    </r>
    <r>
      <rPr>
        <b/>
        <sz val="11"/>
        <rFont val="Calibri"/>
        <family val="2"/>
      </rPr>
      <t xml:space="preserve">nstalação </t>
    </r>
    <r>
      <rPr>
        <sz val="11"/>
        <color indexed="8"/>
        <rFont val="Calibri"/>
        <family val="2"/>
      </rPr>
      <t>de vidro liso 4mm, incolor, incluindo massa/filete de espuma em ambas as faces, acabamento e retirada do vidro e massa anterior se houver.</t>
    </r>
  </si>
  <si>
    <t>Cebrace / Incolor 4 mm</t>
  </si>
  <si>
    <r>
      <t xml:space="preserve">Fornecimento e </t>
    </r>
    <r>
      <rPr>
        <b/>
        <sz val="11"/>
        <rFont val="Calibri"/>
        <family val="2"/>
      </rPr>
      <t>instalaçã</t>
    </r>
    <r>
      <rPr>
        <sz val="11"/>
        <color indexed="8"/>
        <rFont val="Calibri"/>
        <family val="2"/>
      </rPr>
      <t>o de vidro liso 5mm, incolor, incluindo massa/filete de espuma em ambas as faces, acabamento e retirada do vidro e massa anterior se houver.</t>
    </r>
  </si>
  <si>
    <t>Cebrace / Incolor 5 mm</t>
  </si>
  <si>
    <t>DELDUQUE COMERCIO E SERVIÇOS LTDA ME</t>
  </si>
  <si>
    <r>
      <t xml:space="preserve">Fornecimento de divisórias em painéis com espessura de 35mm, com miolo em colméia em kraft de alta gramatura e estrutura em aço galvanizado com pintura em epóxi-poliester pó. Colocação programada e cor do painel a escolher. </t>
    </r>
    <r>
      <rPr>
        <b/>
        <sz val="11"/>
        <color indexed="8"/>
        <rFont val="Calibri"/>
        <family val="2"/>
      </rPr>
      <t>Instalada.</t>
    </r>
  </si>
  <si>
    <t>eucatex</t>
  </si>
  <si>
    <r>
      <t>Fornecimento de divisórias em painéis com espessura de 35mm, com miolo em colméia em kraft de alta gramatura e estrutura em aço galvanizado com pintura em epóxi-poliester pó. Estrutura com Módulo de vidro de espessura mínima de 4mm (vidro incluido na cotação). Painel de divisórias e bandeira em vidro com altura a ser definido na AF, fazendo a estrutura ficar com "painel, vidro e painel" ou "painel e vidro". Colocação programada e cor a escolher.</t>
    </r>
    <r>
      <rPr>
        <b/>
        <sz val="11"/>
        <color indexed="8"/>
        <rFont val="Calibri"/>
        <family val="2"/>
      </rPr>
      <t xml:space="preserve"> Instalado.</t>
    </r>
  </si>
  <si>
    <r>
      <t>Porta de abrir eixo vertical, 90X210cm em painéis divisórias, cor a definir. Com miolo em colméia e estrutura em aço com pintura em epóxi na cor preta, bege ou branca, completa (com maçaneta, chave e dobradiças)</t>
    </r>
    <r>
      <rPr>
        <b/>
        <sz val="11"/>
        <rFont val="Calibri"/>
        <family val="2"/>
      </rPr>
      <t>.</t>
    </r>
    <r>
      <rPr>
        <sz val="11"/>
        <rFont val="Calibri"/>
        <family val="2"/>
      </rPr>
      <t xml:space="preserve"> Compatíveis com as divisórias existentes. </t>
    </r>
    <r>
      <rPr>
        <b/>
        <sz val="11"/>
        <rFont val="Calibri"/>
        <family val="2"/>
      </rPr>
      <t>Instalada.</t>
    </r>
  </si>
  <si>
    <r>
      <t>Porta para divisórias em painéis de espessura 35mm, com miolo tipo colméia em kraft de alta gramatura, estrutura em aço galvanizado, com pintura epóxi-poliester pó. Colocação</t>
    </r>
    <r>
      <rPr>
        <sz val="11"/>
        <rFont val="Calibri"/>
        <family val="2"/>
      </rPr>
      <t xml:space="preserve"> programada e cor a definir. Medidas da porta: 0,80x2,10m. </t>
    </r>
    <r>
      <rPr>
        <b/>
        <sz val="11"/>
        <rFont val="Calibri"/>
        <family val="2"/>
      </rPr>
      <t>Instalada.</t>
    </r>
  </si>
  <si>
    <t>Serviço de desmontagem de divisórias em painéis com espessura de 35mm, miolo em colméia, estrutura em aço ou alumínio.</t>
  </si>
  <si>
    <t>Própria</t>
  </si>
  <si>
    <t>Serviço de montagem de divisórias em painéis com espessura de 35mm, miolo em colméia, estrutura em aço ou alumínio.</t>
  </si>
  <si>
    <t>SUMMER FILMS COMÉRCIO DE PELÍCULAS PARA CONTROLE SOLAR EIRELI</t>
  </si>
  <si>
    <t>NEXFIL / SILVER05</t>
  </si>
  <si>
    <t>sul brasil</t>
  </si>
  <si>
    <r>
      <t xml:space="preserve">Persiana horizontal de alumínio com lâminas de 50mm, não-perfurada, que permita ser utilizada por meio de um cordão e haste. </t>
    </r>
    <r>
      <rPr>
        <sz val="11"/>
        <rFont val="Calibri"/>
        <family val="2"/>
      </rPr>
      <t xml:space="preserve">Completa, inclui todos os acessórios necessários para a sua instalação e funcionamento. Modelo de referência: Haste e Cordão/Luxaflex. </t>
    </r>
    <r>
      <rPr>
        <b/>
        <sz val="11"/>
        <rFont val="Calibri"/>
        <family val="2"/>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</si>
  <si>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family val="2"/>
      </rPr>
      <t>instalada.</t>
    </r>
  </si>
  <si>
    <t>IDEIA BRASIL COMÉRCIO E SERVIÇOS EIRELI</t>
  </si>
  <si>
    <r>
      <t xml:space="preserve">Fornecimento de toldo em policarbonato incluindo estrutura em alumínio. Tubos 5x10cm na cor branco. Calha para água da chuva. </t>
    </r>
    <r>
      <rPr>
        <b/>
        <sz val="11"/>
        <rFont val="Calibri"/>
        <family val="2"/>
      </rPr>
      <t>Instalado</t>
    </r>
    <r>
      <rPr>
        <sz val="11"/>
        <rFont val="Calibri"/>
        <family val="2"/>
      </rPr>
      <t>. Dimensões aproximadas de 6x6m</t>
    </r>
  </si>
  <si>
    <t>IB / TPA</t>
  </si>
  <si>
    <t>peça</t>
  </si>
  <si>
    <t>2639 5 002</t>
  </si>
  <si>
    <t xml:space="preserve">Serviço profissional de restauro de piso de madeira maciça de salas de aula e laboratórios, contemplando: reforma dos pisos de madeira devendo estar inclusos a correção do piso quebrado ou trincado vedando as frestas com massa da mesma madeira. Substituição dos pisos quebrados. "Repregar" as tábuas que forem necessárias. Nivelar as tábuas. Após restauração lixar toda a área. Aplicação de camada de proteção sinteco ou equivalente, apropriada para a madeira. Garantia do serviço de 12 meses.  </t>
  </si>
  <si>
    <t>Serviço</t>
  </si>
  <si>
    <t>Tábua para deck em pinus tratado (autoclave) com nó de 3 X 9 X 300cm. Tratamento pelos métodos de Preservação determinados pela Norma NBR 7190, da ABNT, com classe de risco CR4, sob vácuo e pressão em Autoclave.</t>
  </si>
  <si>
    <t>MPB / Deck Pinus</t>
  </si>
  <si>
    <t>5678 2 017</t>
  </si>
  <si>
    <t>DELDUQUE COMERCIO E SERVIÇOS LTDA ME2</t>
  </si>
  <si>
    <t>Cortina em Chenille/ Rústica. Composição aproximada: 60% Algodão e 40% Poliéster. Cor bege/areia (lisa). Acabamento com bainha. Ilhós redondo para varão de 30mm. Medida aprox. (total): (LxA) 4,00x2,30m, dividida em duas partes iguais, ou seja, de (LxA): 2,00x2,30m. Garantia contra defeitos de fabricação. Variação permitida das medidas: 10cm.</t>
  </si>
  <si>
    <t>decor</t>
  </si>
  <si>
    <t>Cortina em Chenille/ Rústica. Composição aproximada: 60% Algodão e 40% Poliéster. Cor bege/ areia (lisa). Acabamento com bainha. Ilhós redondo para varão de 30mm. Medida aprox. (total): (LxA) 5,40 x2,50m, dividida em duas partes iguais, ou seja, de (LxA): 2,70 x2,30m. Garantia contra defeitos de fabricação. Variação permitida medidas: 10cm</t>
  </si>
  <si>
    <t xml:space="preserve">Cortina em Voil liso fino, delicado e com caimento (sem forro). Composição: 100% Poliéster. Cor branca. Acabamento com bainha.  Ilhós redondo, para varão de até 20mm. Medida aprox. (total): (LxA) 2,80x1,70m, dividida em duas partes iguais, ou seja, de (LxA): 1,40 x1,70m. Garantia contra defeitos de fabricação. Variação permitida das medidas: 10cm. </t>
  </si>
  <si>
    <t>12337-4-009</t>
  </si>
  <si>
    <t>CASA DAS PELÍCULAS LTDA - ME</t>
  </si>
  <si>
    <t>Fornecimento e instalação de película de controle de luminosidade solar. Película de proteção para vitrines expositoras e janelas do edifício do Museu da Escola Catarinense, modelo de referência Prestige 90 EX, da  3M ou superior. Película incolor; Qualidade anti-risco; Visibilidade  luminosa  transmitida de até 15%; Visibilidade refletida de no mínimo 60%; Transparência de, no mínimo, 90% Total de energia solar rejeitada de, no mínimo, 79% Rejeição de raios ultravioleta de no mínimo 99%; Rejeição de IR: ³ 95% Linha profissional Tecnologia: poliéster Com  adesivo que não agrida o vidro; Certificado de garantia de, no mínimo 8 anos, contra defeito de fabricação (coloração, desprender, desagregar, durabilidade média de filtro) Referência: 3M, modelo  Prestige 90 EX. As películas instaladas deverão estar em perfeitas condições, sem riscos, descolamentos, bolhas, descoloração, deslaminação, rachaduras e outras imperfeições. A película deve ter suas dimensões determinadas em função das dimensões do vidro, sem folgas ou a menor, tendo em vista a tolerância dos caixilhos/acabamentos (das expositoras e janelas) em, no máximo 1(hum) milímetro. A película deverá ser instalada pelo lado interno dos vidros, não podendo haver emendas. Os serviços de instalação das películas deverão ser garantidos por no mínimo 5 (cinco) anos, contados a partir da data de recebimento definitivo, contra possíveis defeitos quanto a instalação, como por exemplo, desprendimento das  películas, formação de bolhas de ar, etc. As películas, deverão ser garantidas  por  no  mínimo 10 (dez) anos,  contados a partir  da  data  de recebimento definitivo, contra defeitos  de  fabricação (quanto a coloração, etc.). Apresentação de amostra caso solicitado. A empresa licitante deverá apresentar Atestado de Capacidade Técnica, fornecido por pessoa  jurídica de direito  público e/ou  privado, que a proponente  já forneceu materiais  compatíveis com o objeto da presente licitação e que comprove o desempenho  de atividades compatíveis em características e quantidade com o objeto   da   licitação, através   da apresentação de um ou mais atestados. Para a demonstração da capacidade técnico-operacional  da licitante, será considerada satisfatória a comprovação da execução de no mínimo (50 %) dos quantitativos previstos no Termo de Referência. Todos os documentos emitidos em língua estrangeira, caso apresentados no certame, deverão ser entregues  acompanhados da tradução para Língua  Portuguesa, efetuada por Tradutor Juramentado, e também devidamente consularizados ou registrados no Cartório de Títulos e Documentos. As marcas eventualmente  citadas deverão ser consideradas como simples referências, podendo ser ofertados  produtos similares com as mesmas qualidades e características funcionais. As películas adquiridas deverão ser entregues instaladas de acordo com a determinação do fabricante devendo o vencedor cumprir todas as exigências necessárias para adequada instalação do produto. Os vidros que receberem as películas devem  ser  previamente limpos, afim de evitar que partículas de  pó, sujeira ou outros  interfiram na qualidade final do item. As películas  instaladas, deverão estar em perfeitas condições, sem riscos, descolamentos, bolhas, descoloração, deslaminação, rachaduras e outras imperfeições. A execução do objeto, deverá ser realizada com cuidado,  de modo a não danificar, quebrar, manchar, sujar, outros elementos preexistentes no local. Caso algum vidro venha a ser quebrado durante a  instalação da película, cabe a contratada repor o mesmo no prazo de 72 horas, nas mesmas especificações que o vidro que foi quebrado. Da mesma forma para outros elementos envolvidos no serviço.</t>
  </si>
  <si>
    <t>3M / Prestige 90 EX</t>
  </si>
  <si>
    <t xml:space="preserve"> AF/OS nº  1304/2023 Qtde. DT</t>
  </si>
  <si>
    <t xml:space="preserve"> AF/OS nº  2129/2023 Qtde. DT</t>
  </si>
  <si>
    <t xml:space="preserve"> AF/OS nº  2187/2023 Qtde. DT</t>
  </si>
  <si>
    <t xml:space="preserve"> AF/OS nº  2410/2023 Qtde. DT</t>
  </si>
  <si>
    <t>18/10/203</t>
  </si>
  <si>
    <t>CEDIDO AO CERES</t>
  </si>
  <si>
    <t xml:space="preserve"> AF/OS nº  2786/2023 Qtde. DT</t>
  </si>
  <si>
    <t xml:space="preserve"> AF/OS nº  2797/2023 Qtde. DT</t>
  </si>
  <si>
    <t>CEDIDO AO CEFID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</si>
</sst>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s>
  <fonts count="13">
    <font>
      <sz val="10"/>
      <name val="Arial"/>
    </font>
    <font>
      <sz val="10"/>
      <name val="Arial"/>
      <family val="2"/>
    </font>
    <font>
      <b/>
      <sz val="18"/>
      <color indexed="56"/>
      <name val="Cambria"/>
      <family val="2"/>
    </font>
    <font>
      <sz val="11"/>
      <name val="Calibri"/>
      <family val="2"/>
      <scheme val="minor"/>
    </font>
    <font>
      <sz val="10"/>
      <name val="Arial"/>
      <family val="2"/>
    </font>
    <font>
      <b/>
      <sz val="11"/>
      <name val="Calibri"/>
      <family val="2"/>
      <scheme val="minor"/>
    </font>
    <font>
      <b/>
      <sz val="12"/>
      <name val="Calibri "/>
    </font>
    <font>
      <b/>
      <sz val="12"/>
      <color rgb="FF333333"/>
      <name val="Calibri"/>
      <family val="2"/>
      <scheme val="minor"/>
    </font>
    <font>
      <b/>
      <sz val="11"/>
      <name val="Calibri"/>
      <family val="2"/>
    </font>
    <font>
      <sz val="11"/>
      <name val="Calibri"/>
      <family val="2"/>
    </font>
    <font>
      <b/>
      <sz val="12"/>
      <name val="Calibri"/>
      <family val="2"/>
      <scheme val="minor"/>
    </font>
    <font>
      <b/>
      <sz val="11"/>
      <color indexed="8"/>
      <name val="Calibri"/>
      <family val="2"/>
    </font>
    <font>
      <sz val="11"/>
      <color indexed="8"/>
      <name val="Calibri"/>
      <family val="2"/>
    </font>
  </fonts>
  <fills count="14">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34998626667073579"/>
        <bgColor indexed="26"/>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6">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76">
    <xf numFmtId="0" fontId="0" fillId="0" borderId="0" xfId="0"/>
    <xf numFmtId="0" fontId="3" fillId="0" borderId="0" xfId="1" applyFont="1" applyAlignment="1">
      <alignment horizontal="center" vertical="center" wrapText="1"/>
    </xf>
    <xf numFmtId="0" fontId="3" fillId="0" borderId="0" xfId="1" applyFont="1" applyAlignment="1">
      <alignment wrapText="1"/>
    </xf>
    <xf numFmtId="0" fontId="3" fillId="0" borderId="0" xfId="1" applyFont="1" applyAlignment="1">
      <alignment vertical="center" wrapText="1"/>
    </xf>
    <xf numFmtId="0" fontId="3" fillId="0" borderId="0" xfId="1" applyFont="1" applyAlignment="1" applyProtection="1">
      <alignment wrapText="1"/>
      <protection locked="0"/>
    </xf>
    <xf numFmtId="3" fontId="3" fillId="0" borderId="0" xfId="1" applyNumberFormat="1" applyFont="1" applyAlignment="1" applyProtection="1">
      <alignment wrapText="1"/>
      <protection locked="0"/>
    </xf>
    <xf numFmtId="0" fontId="3" fillId="7"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3" fontId="3" fillId="3" borderId="1" xfId="1" applyNumberFormat="1" applyFont="1" applyFill="1" applyBorder="1" applyAlignment="1" applyProtection="1">
      <alignment horizontal="center" vertical="center" wrapText="1"/>
      <protection locked="0"/>
    </xf>
    <xf numFmtId="4" fontId="3" fillId="0" borderId="0" xfId="1" applyNumberFormat="1" applyFont="1" applyAlignment="1">
      <alignment horizontal="center" vertical="center" wrapText="1"/>
    </xf>
    <xf numFmtId="166" fontId="3" fillId="0" borderId="0" xfId="0" applyNumberFormat="1" applyFont="1" applyAlignment="1">
      <alignment horizontal="center" vertical="center" wrapText="1"/>
    </xf>
    <xf numFmtId="0" fontId="0" fillId="8" borderId="1" xfId="0" applyFill="1" applyBorder="1" applyAlignment="1">
      <alignment horizontal="justify" vertical="top" wrapText="1"/>
    </xf>
    <xf numFmtId="0" fontId="0" fillId="9" borderId="1" xfId="0" applyFill="1" applyBorder="1" applyAlignment="1">
      <alignment horizontal="justify" vertical="top" wrapText="1"/>
    </xf>
    <xf numFmtId="0" fontId="0" fillId="10" borderId="1" xfId="0" applyFill="1" applyBorder="1" applyAlignment="1">
      <alignment horizontal="justify" vertical="top" wrapText="1"/>
    </xf>
    <xf numFmtId="0" fontId="0" fillId="11" borderId="1" xfId="0" applyFill="1" applyBorder="1" applyAlignment="1">
      <alignment horizontal="justify" vertical="top" wrapText="1"/>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xf>
    <xf numFmtId="44" fontId="3" fillId="2" borderId="1" xfId="5" applyFont="1" applyFill="1" applyBorder="1" applyAlignment="1" applyProtection="1">
      <alignment horizontal="center" vertical="center" wrapText="1"/>
    </xf>
    <xf numFmtId="44" fontId="3" fillId="0" borderId="0" xfId="5" applyFont="1" applyFill="1" applyAlignment="1">
      <alignment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5" fillId="9" borderId="1" xfId="0" applyFont="1" applyFill="1" applyBorder="1" applyAlignment="1">
      <alignment horizontal="center" vertical="center"/>
    </xf>
    <xf numFmtId="0" fontId="6" fillId="12" borderId="1" xfId="0" applyFont="1" applyFill="1" applyBorder="1" applyAlignment="1">
      <alignment horizontal="center" vertical="center" textRotation="90" wrapText="1"/>
    </xf>
    <xf numFmtId="0" fontId="6" fillId="12" borderId="1" xfId="0" applyFont="1" applyFill="1" applyBorder="1" applyAlignment="1">
      <alignment horizontal="center" vertical="center" wrapText="1"/>
    </xf>
    <xf numFmtId="44" fontId="0" fillId="8" borderId="1" xfId="5" applyFont="1" applyFill="1" applyBorder="1" applyAlignment="1">
      <alignment horizontal="center" vertical="center" wrapText="1"/>
    </xf>
    <xf numFmtId="44" fontId="0" fillId="10" borderId="1" xfId="5" applyFont="1" applyFill="1" applyBorder="1" applyAlignment="1">
      <alignment horizontal="center" vertical="center" wrapText="1"/>
    </xf>
    <xf numFmtId="44" fontId="0" fillId="11" borderId="1" xfId="5" applyFont="1" applyFill="1" applyBorder="1" applyAlignment="1">
      <alignment horizontal="center" vertical="center" wrapText="1"/>
    </xf>
    <xf numFmtId="44" fontId="0" fillId="9" borderId="1" xfId="5" applyFont="1" applyFill="1" applyBorder="1" applyAlignment="1">
      <alignment horizontal="center" vertical="center" wrapText="1"/>
    </xf>
    <xf numFmtId="3" fontId="3" fillId="9" borderId="1" xfId="1" applyNumberFormat="1" applyFont="1" applyFill="1" applyBorder="1" applyAlignment="1" applyProtection="1">
      <alignment horizontal="center" vertical="center" wrapText="1"/>
      <protection locked="0"/>
    </xf>
    <xf numFmtId="0" fontId="6" fillId="12" borderId="1" xfId="0" applyFont="1" applyFill="1" applyBorder="1" applyAlignment="1">
      <alignment horizontal="center" vertical="center" wrapText="1" indent="1"/>
    </xf>
    <xf numFmtId="0" fontId="3" fillId="10" borderId="1" xfId="0" applyFont="1" applyFill="1" applyBorder="1" applyAlignment="1">
      <alignment horizontal="justify" vertical="top" wrapText="1"/>
    </xf>
    <xf numFmtId="0" fontId="5" fillId="9" borderId="4" xfId="0" applyFont="1" applyFill="1" applyBorder="1" applyAlignment="1">
      <alignment horizontal="center" vertical="center"/>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xf>
    <xf numFmtId="0" fontId="0" fillId="10" borderId="1" xfId="0" applyFill="1" applyBorder="1" applyAlignment="1">
      <alignment horizontal="center" vertical="center" wrapText="1"/>
    </xf>
    <xf numFmtId="0" fontId="0" fillId="0" borderId="1" xfId="0" applyBorder="1" applyAlignment="1">
      <alignment horizontal="justify" vertical="top" wrapText="1"/>
    </xf>
    <xf numFmtId="0" fontId="0" fillId="0" borderId="1" xfId="0"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xf>
    <xf numFmtId="44" fontId="0" fillId="0" borderId="1" xfId="5" applyFont="1" applyFill="1" applyBorder="1" applyAlignment="1">
      <alignment horizontal="center" vertical="center" wrapText="1"/>
    </xf>
    <xf numFmtId="49" fontId="0" fillId="0" borderId="1" xfId="0" applyNumberFormat="1" applyBorder="1" applyAlignment="1">
      <alignment horizontal="center" vertical="center"/>
    </xf>
    <xf numFmtId="0" fontId="3" fillId="0" borderId="1" xfId="0" applyFont="1" applyBorder="1" applyAlignment="1">
      <alignment horizontal="justify" vertical="top" wrapText="1"/>
    </xf>
    <xf numFmtId="0" fontId="3" fillId="0" borderId="1" xfId="0" applyFont="1" applyBorder="1" applyAlignment="1">
      <alignment horizontal="center" vertical="center" wrapText="1"/>
    </xf>
    <xf numFmtId="0" fontId="5" fillId="9" borderId="4" xfId="0" applyFont="1" applyFill="1" applyBorder="1" applyAlignment="1">
      <alignment horizontal="center" vertical="center" wrapText="1"/>
    </xf>
    <xf numFmtId="0" fontId="0" fillId="10" borderId="2" xfId="0" applyFill="1" applyBorder="1" applyAlignment="1">
      <alignment horizontal="justify" vertical="center" wrapText="1"/>
    </xf>
    <xf numFmtId="0" fontId="0" fillId="10" borderId="2" xfId="0"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justify" vertical="center" wrapText="1"/>
    </xf>
    <xf numFmtId="0" fontId="3" fillId="10" borderId="1" xfId="0" applyFont="1" applyFill="1" applyBorder="1" applyAlignment="1">
      <alignment horizontal="center" vertical="center" wrapText="1"/>
    </xf>
    <xf numFmtId="0" fontId="0" fillId="10" borderId="2" xfId="0" applyFill="1" applyBorder="1" applyAlignment="1">
      <alignment horizontal="center" vertical="center"/>
    </xf>
    <xf numFmtId="0" fontId="10" fillId="9" borderId="1" xfId="0" applyFont="1" applyFill="1" applyBorder="1" applyAlignment="1">
      <alignment horizontal="center" vertical="center" wrapText="1"/>
    </xf>
    <xf numFmtId="14" fontId="3" fillId="2" borderId="1" xfId="1" applyNumberFormat="1" applyFont="1" applyFill="1" applyBorder="1" applyAlignment="1" applyProtection="1">
      <alignment horizontal="center" vertical="center" wrapText="1"/>
      <protection locked="0"/>
    </xf>
    <xf numFmtId="0" fontId="3" fillId="7" borderId="0" xfId="1" applyFont="1" applyFill="1" applyAlignment="1" applyProtection="1">
      <alignment wrapText="1"/>
      <protection locked="0"/>
    </xf>
    <xf numFmtId="3" fontId="3" fillId="5" borderId="1" xfId="1" applyNumberFormat="1" applyFont="1" applyFill="1" applyBorder="1" applyAlignment="1" applyProtection="1">
      <alignment horizontal="center" vertical="center" wrapText="1"/>
      <protection locked="0"/>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4" xfId="0" applyFont="1" applyFill="1" applyBorder="1" applyAlignment="1">
      <alignment horizontal="center" vertical="center" wrapText="1"/>
    </xf>
  </cellXfs>
  <cellStyles count="56">
    <cellStyle name="Moeda" xfId="5" builtinId="4"/>
    <cellStyle name="Moeda 2" xfId="6" xr:uid="{00000000-0005-0000-0000-000001000000}"/>
    <cellStyle name="Moeda 2 2" xfId="10" xr:uid="{00000000-0005-0000-0000-000002000000}"/>
    <cellStyle name="Moeda 3" xfId="9" xr:uid="{00000000-0005-0000-0000-000003000000}"/>
    <cellStyle name="Moeda 3 2" xfId="17" xr:uid="{00000000-0005-0000-0000-000004000000}"/>
    <cellStyle name="Moeda 3 2 2" xfId="29" xr:uid="{00000000-0005-0000-0000-000005000000}"/>
    <cellStyle name="Moeda 3 2 3" xfId="41" xr:uid="{00000000-0005-0000-0000-000006000000}"/>
    <cellStyle name="Moeda 3 2 4" xfId="53" xr:uid="{00000000-0005-0000-0000-000007000000}"/>
    <cellStyle name="Moeda 3 3" xfId="23" xr:uid="{00000000-0005-0000-0000-000008000000}"/>
    <cellStyle name="Moeda 3 4" xfId="35" xr:uid="{00000000-0005-0000-0000-000009000000}"/>
    <cellStyle name="Moeda 3 5" xfId="47" xr:uid="{00000000-0005-0000-0000-00000A000000}"/>
    <cellStyle name="Moeda 4" xfId="14" xr:uid="{00000000-0005-0000-0000-00000B000000}"/>
    <cellStyle name="Moeda 4 2" xfId="26" xr:uid="{00000000-0005-0000-0000-00000C000000}"/>
    <cellStyle name="Moeda 4 3" xfId="38" xr:uid="{00000000-0005-0000-0000-00000D000000}"/>
    <cellStyle name="Moeda 4 4" xfId="50" xr:uid="{00000000-0005-0000-0000-00000E000000}"/>
    <cellStyle name="Moeda 5" xfId="20" xr:uid="{00000000-0005-0000-0000-00000F000000}"/>
    <cellStyle name="Moeda 6" xfId="32" xr:uid="{00000000-0005-0000-0000-000010000000}"/>
    <cellStyle name="Moeda 7" xfId="44" xr:uid="{00000000-0005-0000-0000-000011000000}"/>
    <cellStyle name="Normal" xfId="0" builtinId="0"/>
    <cellStyle name="Normal 2" xfId="1" xr:uid="{00000000-0005-0000-0000-000013000000}"/>
    <cellStyle name="Porcentagem 2" xfId="13" xr:uid="{00000000-0005-0000-0000-000014000000}"/>
    <cellStyle name="Separador de milhares 2" xfId="2" xr:uid="{00000000-0005-0000-0000-000015000000}"/>
    <cellStyle name="Separador de milhares 2 2" xfId="8" xr:uid="{00000000-0005-0000-0000-000016000000}"/>
    <cellStyle name="Separador de milhares 2 2 2" xfId="12" xr:uid="{00000000-0005-0000-0000-000017000000}"/>
    <cellStyle name="Separador de milhares 2 2 2 2" xfId="19" xr:uid="{00000000-0005-0000-0000-000018000000}"/>
    <cellStyle name="Separador de milhares 2 2 2 2 2" xfId="31" xr:uid="{00000000-0005-0000-0000-000019000000}"/>
    <cellStyle name="Separador de milhares 2 2 2 2 3" xfId="43" xr:uid="{00000000-0005-0000-0000-00001A000000}"/>
    <cellStyle name="Separador de milhares 2 2 2 2 4" xfId="55" xr:uid="{00000000-0005-0000-0000-00001B000000}"/>
    <cellStyle name="Separador de milhares 2 2 2 3" xfId="25" xr:uid="{00000000-0005-0000-0000-00001C000000}"/>
    <cellStyle name="Separador de milhares 2 2 2 4" xfId="37" xr:uid="{00000000-0005-0000-0000-00001D000000}"/>
    <cellStyle name="Separador de milhares 2 2 2 5" xfId="49" xr:uid="{00000000-0005-0000-0000-00001E000000}"/>
    <cellStyle name="Separador de milhares 2 2 3" xfId="16" xr:uid="{00000000-0005-0000-0000-00001F000000}"/>
    <cellStyle name="Separador de milhares 2 2 3 2" xfId="28" xr:uid="{00000000-0005-0000-0000-000020000000}"/>
    <cellStyle name="Separador de milhares 2 2 3 3" xfId="40" xr:uid="{00000000-0005-0000-0000-000021000000}"/>
    <cellStyle name="Separador de milhares 2 2 3 4" xfId="52" xr:uid="{00000000-0005-0000-0000-000022000000}"/>
    <cellStyle name="Separador de milhares 2 2 4" xfId="22" xr:uid="{00000000-0005-0000-0000-000023000000}"/>
    <cellStyle name="Separador de milhares 2 2 5" xfId="34" xr:uid="{00000000-0005-0000-0000-000024000000}"/>
    <cellStyle name="Separador de milhares 2 2 6" xfId="46" xr:uid="{00000000-0005-0000-0000-000025000000}"/>
    <cellStyle name="Separador de milhares 2 3" xfId="7" xr:uid="{00000000-0005-0000-0000-000026000000}"/>
    <cellStyle name="Separador de milhares 2 3 2" xfId="11" xr:uid="{00000000-0005-0000-0000-000027000000}"/>
    <cellStyle name="Separador de milhares 2 3 2 2" xfId="18" xr:uid="{00000000-0005-0000-0000-000028000000}"/>
    <cellStyle name="Separador de milhares 2 3 2 2 2" xfId="30" xr:uid="{00000000-0005-0000-0000-000029000000}"/>
    <cellStyle name="Separador de milhares 2 3 2 2 3" xfId="42" xr:uid="{00000000-0005-0000-0000-00002A000000}"/>
    <cellStyle name="Separador de milhares 2 3 2 2 4" xfId="54" xr:uid="{00000000-0005-0000-0000-00002B000000}"/>
    <cellStyle name="Separador de milhares 2 3 2 3" xfId="24" xr:uid="{00000000-0005-0000-0000-00002C000000}"/>
    <cellStyle name="Separador de milhares 2 3 2 4" xfId="36" xr:uid="{00000000-0005-0000-0000-00002D000000}"/>
    <cellStyle name="Separador de milhares 2 3 2 5" xfId="48" xr:uid="{00000000-0005-0000-0000-00002E000000}"/>
    <cellStyle name="Separador de milhares 2 3 3" xfId="15" xr:uid="{00000000-0005-0000-0000-00002F000000}"/>
    <cellStyle name="Separador de milhares 2 3 3 2" xfId="27" xr:uid="{00000000-0005-0000-0000-000030000000}"/>
    <cellStyle name="Separador de milhares 2 3 3 3" xfId="39" xr:uid="{00000000-0005-0000-0000-000031000000}"/>
    <cellStyle name="Separador de milhares 2 3 3 4" xfId="51" xr:uid="{00000000-0005-0000-0000-000032000000}"/>
    <cellStyle name="Separador de milhares 2 3 4" xfId="21" xr:uid="{00000000-0005-0000-0000-000033000000}"/>
    <cellStyle name="Separador de milhares 2 3 5" xfId="33" xr:uid="{00000000-0005-0000-0000-000034000000}"/>
    <cellStyle name="Separador de milhares 2 3 6" xfId="45" xr:uid="{00000000-0005-0000-0000-000035000000}"/>
    <cellStyle name="Separador de milhares 3" xfId="3" xr:uid="{00000000-0005-0000-0000-000036000000}"/>
    <cellStyle name="Título 5" xfId="4" xr:uid="{00000000-0005-0000-0000-000037000000}"/>
  </cellStyles>
  <dxfs count="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zoomScale="70" zoomScaleNormal="70" workbookViewId="0">
      <selection activeCell="U4" sqref="U4"/>
    </sheetView>
  </sheetViews>
  <sheetFormatPr defaultColWidth="9.7109375" defaultRowHeight="15"/>
  <cols>
    <col min="1" max="1" width="7.140625" style="1" customWidth="1"/>
    <col min="2" max="2" width="24.5703125" style="1" customWidth="1"/>
    <col min="3" max="3" width="6" style="12" bestFit="1" customWidth="1"/>
    <col min="4" max="4" width="60.28515625" style="1" customWidth="1"/>
    <col min="5" max="5" width="19" style="1" customWidth="1"/>
    <col min="6" max="6" width="9.28515625" style="1" hidden="1" customWidth="1"/>
    <col min="7" max="7" width="12" style="1" hidden="1" customWidth="1"/>
    <col min="8" max="8" width="8.85546875" style="1" customWidth="1"/>
    <col min="9" max="9" width="10.140625" style="1" bestFit="1" customWidth="1"/>
    <col min="10" max="10" width="11" style="25" customWidth="1"/>
    <col min="11" max="11" width="12.7109375" style="4" customWidth="1"/>
    <col min="12" max="12" width="13.28515625" style="13" customWidth="1"/>
    <col min="13" max="13" width="12.5703125" style="5" customWidth="1"/>
    <col min="14" max="14" width="13.85546875" style="4" customWidth="1"/>
    <col min="15" max="15" width="12.7109375" style="4" customWidth="1"/>
    <col min="16" max="16" width="14.85546875" style="4" customWidth="1"/>
    <col min="17" max="17" width="14.140625" style="4" customWidth="1"/>
    <col min="18" max="18" width="15.28515625" style="4" customWidth="1"/>
    <col min="19" max="19" width="15.42578125" style="4" customWidth="1"/>
    <col min="20" max="20" width="17.85546875" style="4" customWidth="1"/>
    <col min="21" max="21" width="14" style="4" customWidth="1"/>
    <col min="22" max="22" width="13.5703125" style="4" customWidth="1"/>
    <col min="23" max="23" width="14.5703125" style="4" customWidth="1"/>
    <col min="24" max="24" width="14" style="4" customWidth="1"/>
    <col min="25" max="25" width="14.28515625" style="4" customWidth="1"/>
    <col min="26" max="31" width="12.7109375" style="2" customWidth="1"/>
    <col min="32" max="16384" width="9.7109375" style="2"/>
  </cols>
  <sheetData>
    <row r="1" spans="1:31" ht="31.5" customHeight="1">
      <c r="A1" s="66" t="s">
        <v>32</v>
      </c>
      <c r="B1" s="66"/>
      <c r="C1" s="66"/>
      <c r="D1" s="66" t="s">
        <v>33</v>
      </c>
      <c r="E1" s="66"/>
      <c r="F1" s="66"/>
      <c r="G1" s="66"/>
      <c r="H1" s="66"/>
      <c r="I1" s="66"/>
      <c r="J1" s="66"/>
      <c r="K1" s="66" t="s">
        <v>34</v>
      </c>
      <c r="L1" s="66"/>
      <c r="M1" s="66"/>
      <c r="N1" s="61" t="s">
        <v>80</v>
      </c>
      <c r="O1" s="61" t="s">
        <v>81</v>
      </c>
      <c r="P1" s="61" t="s">
        <v>82</v>
      </c>
      <c r="Q1" s="61" t="s">
        <v>83</v>
      </c>
      <c r="R1" s="61" t="s">
        <v>85</v>
      </c>
      <c r="S1" s="61" t="s">
        <v>86</v>
      </c>
      <c r="T1" s="61" t="s">
        <v>87</v>
      </c>
      <c r="U1" s="61" t="s">
        <v>88</v>
      </c>
      <c r="V1" s="61" t="s">
        <v>35</v>
      </c>
      <c r="W1" s="61" t="s">
        <v>35</v>
      </c>
      <c r="X1" s="61" t="s">
        <v>35</v>
      </c>
      <c r="Y1" s="61" t="s">
        <v>35</v>
      </c>
      <c r="Z1" s="61" t="s">
        <v>35</v>
      </c>
      <c r="AA1" s="61" t="s">
        <v>35</v>
      </c>
      <c r="AB1" s="61" t="s">
        <v>35</v>
      </c>
      <c r="AC1" s="61" t="s">
        <v>35</v>
      </c>
      <c r="AD1" s="61" t="s">
        <v>35</v>
      </c>
      <c r="AE1" s="61" t="s">
        <v>35</v>
      </c>
    </row>
    <row r="2" spans="1:31" ht="24" customHeight="1">
      <c r="A2" s="66" t="s">
        <v>10</v>
      </c>
      <c r="B2" s="66"/>
      <c r="C2" s="66"/>
      <c r="D2" s="66"/>
      <c r="E2" s="66"/>
      <c r="F2" s="66"/>
      <c r="G2" s="66"/>
      <c r="H2" s="66"/>
      <c r="I2" s="66"/>
      <c r="J2" s="66"/>
      <c r="K2" s="66"/>
      <c r="L2" s="66"/>
      <c r="M2" s="66"/>
      <c r="N2" s="61"/>
      <c r="O2" s="61"/>
      <c r="P2" s="61"/>
      <c r="Q2" s="61"/>
      <c r="R2" s="61"/>
      <c r="S2" s="61"/>
      <c r="T2" s="61"/>
      <c r="U2" s="61"/>
      <c r="V2" s="61"/>
      <c r="W2" s="61"/>
      <c r="X2" s="61"/>
      <c r="Y2" s="61"/>
      <c r="Z2" s="61"/>
      <c r="AA2" s="61"/>
      <c r="AB2" s="61"/>
      <c r="AC2" s="61"/>
      <c r="AD2" s="61"/>
      <c r="AE2" s="61"/>
    </row>
    <row r="3" spans="1:31" s="3" customFormat="1" ht="49.5">
      <c r="A3" s="29" t="s">
        <v>21</v>
      </c>
      <c r="B3" s="36" t="s">
        <v>22</v>
      </c>
      <c r="C3" s="29" t="s">
        <v>4</v>
      </c>
      <c r="D3" s="30" t="s">
        <v>23</v>
      </c>
      <c r="E3" s="30" t="s">
        <v>24</v>
      </c>
      <c r="F3" s="36"/>
      <c r="G3" s="29" t="s">
        <v>25</v>
      </c>
      <c r="H3" s="29" t="s">
        <v>5</v>
      </c>
      <c r="I3" s="29" t="s">
        <v>26</v>
      </c>
      <c r="J3" s="24" t="s">
        <v>2</v>
      </c>
      <c r="K3" s="8" t="s">
        <v>6</v>
      </c>
      <c r="L3" s="9" t="s">
        <v>0</v>
      </c>
      <c r="M3" s="7" t="s">
        <v>3</v>
      </c>
      <c r="N3" s="59">
        <v>45107</v>
      </c>
      <c r="O3" s="59">
        <v>45184</v>
      </c>
      <c r="P3" s="59">
        <v>45189</v>
      </c>
      <c r="Q3" s="7" t="s">
        <v>84</v>
      </c>
      <c r="R3" s="59">
        <v>45244</v>
      </c>
      <c r="S3" s="59">
        <v>45250</v>
      </c>
      <c r="T3" s="59">
        <v>45251</v>
      </c>
      <c r="U3" s="59">
        <v>45251</v>
      </c>
      <c r="V3" s="7" t="s">
        <v>1</v>
      </c>
      <c r="W3" s="7" t="s">
        <v>1</v>
      </c>
      <c r="X3" s="7" t="s">
        <v>1</v>
      </c>
      <c r="Y3" s="7" t="s">
        <v>1</v>
      </c>
      <c r="Z3" s="7" t="s">
        <v>1</v>
      </c>
      <c r="AA3" s="7" t="s">
        <v>1</v>
      </c>
      <c r="AB3" s="7" t="s">
        <v>1</v>
      </c>
      <c r="AC3" s="7" t="s">
        <v>1</v>
      </c>
      <c r="AD3" s="7" t="s">
        <v>1</v>
      </c>
      <c r="AE3" s="7" t="s">
        <v>1</v>
      </c>
    </row>
    <row r="4" spans="1:31" ht="50.1" customHeight="1">
      <c r="A4" s="71">
        <v>1</v>
      </c>
      <c r="B4" s="73" t="s">
        <v>36</v>
      </c>
      <c r="C4" s="28">
        <v>1</v>
      </c>
      <c r="D4" s="14" t="s">
        <v>37</v>
      </c>
      <c r="E4" s="39" t="s">
        <v>38</v>
      </c>
      <c r="F4" s="18"/>
      <c r="G4" s="41" t="s">
        <v>11</v>
      </c>
      <c r="H4" s="18" t="s">
        <v>7</v>
      </c>
      <c r="I4" s="18" t="s">
        <v>8</v>
      </c>
      <c r="J4" s="31">
        <v>214</v>
      </c>
      <c r="K4" s="6">
        <v>15</v>
      </c>
      <c r="L4" s="10">
        <f>K4-(SUM(N4:AE4))</f>
        <v>10</v>
      </c>
      <c r="M4" s="11" t="str">
        <f>IF(L4&lt;0,"ATENÇÃO","OK")</f>
        <v>OK</v>
      </c>
      <c r="N4" s="35"/>
      <c r="O4" s="35"/>
      <c r="P4" s="35"/>
      <c r="Q4" s="35"/>
      <c r="R4" s="35"/>
      <c r="S4" s="35"/>
      <c r="T4" s="35"/>
      <c r="U4" s="35">
        <v>5</v>
      </c>
      <c r="V4" s="35"/>
      <c r="W4" s="35"/>
      <c r="X4" s="35"/>
      <c r="Y4" s="35"/>
      <c r="Z4" s="35"/>
      <c r="AA4" s="35"/>
      <c r="AB4" s="35"/>
      <c r="AC4" s="35"/>
      <c r="AD4" s="35"/>
      <c r="AE4" s="35"/>
    </row>
    <row r="5" spans="1:31" ht="27" customHeight="1">
      <c r="A5" s="72"/>
      <c r="B5" s="74"/>
      <c r="C5" s="28">
        <v>2</v>
      </c>
      <c r="D5" s="15" t="s">
        <v>39</v>
      </c>
      <c r="E5" s="39" t="s">
        <v>40</v>
      </c>
      <c r="F5" s="19"/>
      <c r="G5" s="41" t="s">
        <v>12</v>
      </c>
      <c r="H5" s="19" t="s">
        <v>7</v>
      </c>
      <c r="I5" s="18" t="s">
        <v>8</v>
      </c>
      <c r="J5" s="31">
        <v>90</v>
      </c>
      <c r="K5" s="6">
        <v>15</v>
      </c>
      <c r="L5" s="10">
        <f t="shared" ref="L5:L26" si="0">K5-(SUM(N5:AE5))</f>
        <v>15</v>
      </c>
      <c r="M5" s="11" t="str">
        <f t="shared" ref="M5:M26" si="1">IF(L5&lt;0,"ATENÇÃO","OK")</f>
        <v>OK</v>
      </c>
      <c r="N5" s="35"/>
      <c r="O5" s="35"/>
      <c r="P5" s="35"/>
      <c r="Q5" s="35"/>
      <c r="R5" s="35"/>
      <c r="S5" s="35"/>
      <c r="T5" s="35"/>
      <c r="U5" s="35"/>
      <c r="V5" s="35"/>
      <c r="W5" s="35"/>
      <c r="X5" s="35"/>
      <c r="Y5" s="35"/>
      <c r="Z5" s="35"/>
      <c r="AA5" s="35"/>
      <c r="AB5" s="35"/>
      <c r="AC5" s="35"/>
      <c r="AD5" s="35"/>
      <c r="AE5" s="35"/>
    </row>
    <row r="6" spans="1:31" ht="50.1" customHeight="1">
      <c r="A6" s="72"/>
      <c r="B6" s="74"/>
      <c r="C6" s="28">
        <v>3</v>
      </c>
      <c r="D6" s="14" t="s">
        <v>41</v>
      </c>
      <c r="E6" s="40" t="s">
        <v>42</v>
      </c>
      <c r="F6" s="18"/>
      <c r="G6" s="41" t="s">
        <v>14</v>
      </c>
      <c r="H6" s="18" t="s">
        <v>7</v>
      </c>
      <c r="I6" s="18" t="s">
        <v>8</v>
      </c>
      <c r="J6" s="31">
        <v>70</v>
      </c>
      <c r="K6" s="6">
        <v>20</v>
      </c>
      <c r="L6" s="10">
        <f t="shared" si="0"/>
        <v>20</v>
      </c>
      <c r="M6" s="11" t="str">
        <f t="shared" si="1"/>
        <v>OK</v>
      </c>
      <c r="N6" s="35"/>
      <c r="O6" s="35"/>
      <c r="P6" s="35"/>
      <c r="Q6" s="35"/>
      <c r="R6" s="35"/>
      <c r="S6" s="35"/>
      <c r="T6" s="35"/>
      <c r="U6" s="35"/>
      <c r="V6" s="35"/>
      <c r="W6" s="35"/>
      <c r="X6" s="35"/>
      <c r="Y6" s="35"/>
      <c r="Z6" s="35"/>
      <c r="AA6" s="35"/>
      <c r="AB6" s="35"/>
      <c r="AC6" s="35"/>
      <c r="AD6" s="35"/>
      <c r="AE6" s="35"/>
    </row>
    <row r="7" spans="1:31" ht="50.1" customHeight="1">
      <c r="A7" s="72"/>
      <c r="B7" s="74"/>
      <c r="C7" s="28">
        <v>4</v>
      </c>
      <c r="D7" s="14" t="s">
        <v>43</v>
      </c>
      <c r="E7" s="39" t="s">
        <v>44</v>
      </c>
      <c r="F7" s="18"/>
      <c r="G7" s="41" t="s">
        <v>15</v>
      </c>
      <c r="H7" s="18" t="s">
        <v>7</v>
      </c>
      <c r="I7" s="18" t="s">
        <v>8</v>
      </c>
      <c r="J7" s="31">
        <v>120</v>
      </c>
      <c r="K7" s="6">
        <v>30</v>
      </c>
      <c r="L7" s="10">
        <f t="shared" si="0"/>
        <v>14</v>
      </c>
      <c r="M7" s="11" t="str">
        <f t="shared" si="1"/>
        <v>OK</v>
      </c>
      <c r="N7" s="35"/>
      <c r="O7" s="35"/>
      <c r="P7" s="35"/>
      <c r="Q7" s="35">
        <v>8</v>
      </c>
      <c r="R7" s="35"/>
      <c r="S7" s="35"/>
      <c r="T7" s="35"/>
      <c r="U7" s="35">
        <v>8</v>
      </c>
      <c r="V7" s="35"/>
      <c r="W7" s="35"/>
      <c r="X7" s="35"/>
      <c r="Y7" s="35"/>
      <c r="Z7" s="35"/>
      <c r="AA7" s="35"/>
      <c r="AB7" s="35"/>
      <c r="AC7" s="35"/>
      <c r="AD7" s="35"/>
      <c r="AE7" s="35"/>
    </row>
    <row r="8" spans="1:31" ht="50.1" customHeight="1">
      <c r="A8" s="72"/>
      <c r="B8" s="75"/>
      <c r="C8" s="28">
        <v>5</v>
      </c>
      <c r="D8" s="14" t="s">
        <v>45</v>
      </c>
      <c r="E8" s="39" t="s">
        <v>46</v>
      </c>
      <c r="F8" s="18"/>
      <c r="G8" s="41" t="s">
        <v>16</v>
      </c>
      <c r="H8" s="18" t="s">
        <v>7</v>
      </c>
      <c r="I8" s="18" t="s">
        <v>8</v>
      </c>
      <c r="J8" s="31">
        <v>131.80000000000001</v>
      </c>
      <c r="K8" s="6">
        <v>21</v>
      </c>
      <c r="L8" s="10">
        <f t="shared" si="0"/>
        <v>9</v>
      </c>
      <c r="M8" s="11" t="str">
        <f t="shared" si="1"/>
        <v>OK</v>
      </c>
      <c r="N8" s="35"/>
      <c r="O8" s="35"/>
      <c r="P8" s="35"/>
      <c r="Q8" s="35">
        <v>4</v>
      </c>
      <c r="R8" s="35"/>
      <c r="S8" s="35"/>
      <c r="T8" s="35"/>
      <c r="U8" s="35">
        <v>8</v>
      </c>
      <c r="V8" s="35"/>
      <c r="W8" s="35"/>
      <c r="X8" s="35"/>
      <c r="Y8" s="35"/>
      <c r="Z8" s="35"/>
      <c r="AA8" s="35"/>
      <c r="AB8" s="35"/>
      <c r="AC8" s="35"/>
      <c r="AD8" s="35"/>
      <c r="AE8" s="35"/>
    </row>
    <row r="9" spans="1:31" ht="65.25" customHeight="1">
      <c r="A9" s="67">
        <v>2</v>
      </c>
      <c r="B9" s="64" t="s">
        <v>47</v>
      </c>
      <c r="C9" s="27">
        <v>6</v>
      </c>
      <c r="D9" s="16" t="s">
        <v>48</v>
      </c>
      <c r="E9" s="42" t="s">
        <v>49</v>
      </c>
      <c r="F9" s="20"/>
      <c r="G9" s="20" t="s">
        <v>13</v>
      </c>
      <c r="H9" s="20" t="s">
        <v>7</v>
      </c>
      <c r="I9" s="20" t="s">
        <v>8</v>
      </c>
      <c r="J9" s="32">
        <v>99</v>
      </c>
      <c r="K9" s="6">
        <v>170</v>
      </c>
      <c r="L9" s="10">
        <f t="shared" si="0"/>
        <v>170</v>
      </c>
      <c r="M9" s="11" t="str">
        <f t="shared" si="1"/>
        <v>OK</v>
      </c>
      <c r="N9" s="35"/>
      <c r="O9" s="35"/>
      <c r="P9" s="35"/>
      <c r="Q9" s="35"/>
      <c r="R9" s="35"/>
      <c r="S9" s="35"/>
      <c r="T9" s="35"/>
      <c r="U9" s="35"/>
      <c r="V9" s="35"/>
      <c r="W9" s="35"/>
      <c r="X9" s="35"/>
      <c r="Y9" s="35"/>
      <c r="Z9" s="35"/>
      <c r="AA9" s="35"/>
      <c r="AB9" s="35"/>
      <c r="AC9" s="35"/>
      <c r="AD9" s="35"/>
      <c r="AE9" s="35"/>
    </row>
    <row r="10" spans="1:31" ht="76.5" customHeight="1">
      <c r="A10" s="68"/>
      <c r="B10" s="65"/>
      <c r="C10" s="27">
        <v>7</v>
      </c>
      <c r="D10" s="16" t="s">
        <v>50</v>
      </c>
      <c r="E10" s="42" t="s">
        <v>49</v>
      </c>
      <c r="F10" s="20"/>
      <c r="G10" s="20" t="s">
        <v>13</v>
      </c>
      <c r="H10" s="20" t="s">
        <v>7</v>
      </c>
      <c r="I10" s="20" t="s">
        <v>8</v>
      </c>
      <c r="J10" s="32">
        <v>135</v>
      </c>
      <c r="K10" s="6">
        <v>160</v>
      </c>
      <c r="L10" s="10">
        <f t="shared" si="0"/>
        <v>160</v>
      </c>
      <c r="M10" s="11" t="str">
        <f t="shared" si="1"/>
        <v>OK</v>
      </c>
      <c r="N10" s="35"/>
      <c r="O10" s="35"/>
      <c r="P10" s="35"/>
      <c r="Q10" s="35"/>
      <c r="R10" s="35"/>
      <c r="S10" s="35"/>
      <c r="T10" s="35"/>
      <c r="U10" s="35"/>
      <c r="V10" s="35"/>
      <c r="W10" s="35"/>
      <c r="X10" s="35"/>
      <c r="Y10" s="35"/>
      <c r="Z10" s="35"/>
      <c r="AA10" s="35"/>
      <c r="AB10" s="35"/>
      <c r="AC10" s="35"/>
      <c r="AD10" s="35"/>
      <c r="AE10" s="35"/>
    </row>
    <row r="11" spans="1:31" ht="50.1" customHeight="1">
      <c r="A11" s="68"/>
      <c r="B11" s="65"/>
      <c r="C11" s="27">
        <v>8</v>
      </c>
      <c r="D11" s="17" t="s">
        <v>51</v>
      </c>
      <c r="E11" s="42" t="s">
        <v>49</v>
      </c>
      <c r="F11" s="20"/>
      <c r="G11" s="20" t="s">
        <v>17</v>
      </c>
      <c r="H11" s="20" t="s">
        <v>18</v>
      </c>
      <c r="I11" s="21" t="s">
        <v>8</v>
      </c>
      <c r="J11" s="32">
        <v>325</v>
      </c>
      <c r="K11" s="6">
        <v>9</v>
      </c>
      <c r="L11" s="10">
        <f t="shared" si="0"/>
        <v>9</v>
      </c>
      <c r="M11" s="11" t="str">
        <f t="shared" si="1"/>
        <v>OK</v>
      </c>
      <c r="N11" s="35"/>
      <c r="O11" s="35"/>
      <c r="P11" s="35"/>
      <c r="Q11" s="35"/>
      <c r="R11" s="35"/>
      <c r="S11" s="35"/>
      <c r="T11" s="35"/>
      <c r="U11" s="35"/>
      <c r="V11" s="35"/>
      <c r="W11" s="35"/>
      <c r="X11" s="35"/>
      <c r="Y11" s="35"/>
      <c r="Z11" s="35"/>
      <c r="AA11" s="35"/>
      <c r="AB11" s="35"/>
      <c r="AC11" s="35"/>
      <c r="AD11" s="35"/>
      <c r="AE11" s="35"/>
    </row>
    <row r="12" spans="1:31" ht="50.1" customHeight="1">
      <c r="A12" s="68"/>
      <c r="B12" s="65"/>
      <c r="C12" s="27">
        <v>9</v>
      </c>
      <c r="D12" s="17" t="s">
        <v>52</v>
      </c>
      <c r="E12" s="42" t="s">
        <v>49</v>
      </c>
      <c r="F12" s="20"/>
      <c r="G12" s="20" t="s">
        <v>17</v>
      </c>
      <c r="H12" s="20" t="s">
        <v>18</v>
      </c>
      <c r="I12" s="21" t="s">
        <v>8</v>
      </c>
      <c r="J12" s="33">
        <v>274</v>
      </c>
      <c r="K12" s="6">
        <v>6</v>
      </c>
      <c r="L12" s="10">
        <f t="shared" si="0"/>
        <v>6</v>
      </c>
      <c r="M12" s="11" t="str">
        <f t="shared" si="1"/>
        <v>OK</v>
      </c>
      <c r="N12" s="35"/>
      <c r="O12" s="35"/>
      <c r="P12" s="35"/>
      <c r="Q12" s="35"/>
      <c r="R12" s="35"/>
      <c r="S12" s="35"/>
      <c r="T12" s="35"/>
      <c r="U12" s="35"/>
      <c r="V12" s="35"/>
      <c r="W12" s="35"/>
      <c r="X12" s="35"/>
      <c r="Y12" s="35"/>
      <c r="Z12" s="35"/>
      <c r="AA12" s="35"/>
      <c r="AB12" s="35"/>
      <c r="AC12" s="35"/>
      <c r="AD12" s="35"/>
      <c r="AE12" s="35"/>
    </row>
    <row r="13" spans="1:31" ht="34.5" customHeight="1">
      <c r="A13" s="68"/>
      <c r="B13" s="65"/>
      <c r="C13" s="27">
        <v>10</v>
      </c>
      <c r="D13" s="16" t="s">
        <v>53</v>
      </c>
      <c r="E13" s="42" t="s">
        <v>54</v>
      </c>
      <c r="F13" s="20"/>
      <c r="G13" s="20" t="s">
        <v>30</v>
      </c>
      <c r="H13" s="20" t="s">
        <v>7</v>
      </c>
      <c r="I13" s="20" t="s">
        <v>9</v>
      </c>
      <c r="J13" s="33">
        <v>35.15</v>
      </c>
      <c r="K13" s="6">
        <v>150</v>
      </c>
      <c r="L13" s="10">
        <f t="shared" si="0"/>
        <v>150</v>
      </c>
      <c r="M13" s="11" t="str">
        <f t="shared" si="1"/>
        <v>OK</v>
      </c>
      <c r="N13" s="35"/>
      <c r="O13" s="35"/>
      <c r="P13" s="35"/>
      <c r="Q13" s="35"/>
      <c r="R13" s="35"/>
      <c r="S13" s="35"/>
      <c r="T13" s="35"/>
      <c r="U13" s="35"/>
      <c r="V13" s="35"/>
      <c r="W13" s="35"/>
      <c r="X13" s="35"/>
      <c r="Y13" s="35"/>
      <c r="Z13" s="35"/>
      <c r="AA13" s="35"/>
      <c r="AB13" s="35"/>
      <c r="AC13" s="35"/>
      <c r="AD13" s="35"/>
      <c r="AE13" s="35"/>
    </row>
    <row r="14" spans="1:31" ht="39.75" customHeight="1">
      <c r="A14" s="69"/>
      <c r="B14" s="70"/>
      <c r="C14" s="27">
        <v>11</v>
      </c>
      <c r="D14" s="16" t="s">
        <v>55</v>
      </c>
      <c r="E14" s="42" t="s">
        <v>54</v>
      </c>
      <c r="F14" s="20"/>
      <c r="G14" s="20" t="s">
        <v>30</v>
      </c>
      <c r="H14" s="20" t="s">
        <v>7</v>
      </c>
      <c r="I14" s="20" t="s">
        <v>9</v>
      </c>
      <c r="J14" s="33">
        <v>39</v>
      </c>
      <c r="K14" s="6">
        <v>140</v>
      </c>
      <c r="L14" s="10">
        <f t="shared" si="0"/>
        <v>140</v>
      </c>
      <c r="M14" s="11" t="str">
        <f t="shared" si="1"/>
        <v>OK</v>
      </c>
      <c r="N14" s="35"/>
      <c r="O14" s="35"/>
      <c r="P14" s="35"/>
      <c r="Q14" s="35"/>
      <c r="R14" s="35"/>
      <c r="S14" s="35"/>
      <c r="T14" s="35"/>
      <c r="U14" s="35"/>
      <c r="V14" s="35"/>
      <c r="W14" s="35"/>
      <c r="X14" s="35"/>
      <c r="Y14" s="35"/>
      <c r="Z14" s="35"/>
      <c r="AA14" s="35"/>
      <c r="AB14" s="35"/>
      <c r="AC14" s="35"/>
      <c r="AD14" s="35"/>
      <c r="AE14" s="35"/>
    </row>
    <row r="15" spans="1:31" ht="50.1" customHeight="1">
      <c r="A15" s="46">
        <v>3</v>
      </c>
      <c r="B15" s="45" t="s">
        <v>56</v>
      </c>
      <c r="C15" s="46">
        <v>12</v>
      </c>
      <c r="D15" s="43" t="s">
        <v>27</v>
      </c>
      <c r="E15" s="44" t="s">
        <v>57</v>
      </c>
      <c r="F15" s="41"/>
      <c r="G15" s="41" t="s">
        <v>19</v>
      </c>
      <c r="H15" s="41" t="s">
        <v>7</v>
      </c>
      <c r="I15" s="41" t="s">
        <v>8</v>
      </c>
      <c r="J15" s="47">
        <v>55.96</v>
      </c>
      <c r="K15" s="6">
        <v>191</v>
      </c>
      <c r="L15" s="10">
        <f t="shared" si="0"/>
        <v>191</v>
      </c>
      <c r="M15" s="11" t="str">
        <f t="shared" si="1"/>
        <v>OK</v>
      </c>
      <c r="N15" s="35"/>
      <c r="O15" s="35"/>
      <c r="P15" s="35"/>
      <c r="Q15" s="35"/>
      <c r="R15" s="35"/>
      <c r="S15" s="35"/>
      <c r="T15" s="35"/>
      <c r="U15" s="35"/>
      <c r="V15" s="35"/>
      <c r="W15" s="35"/>
      <c r="X15" s="35"/>
      <c r="Y15" s="35"/>
      <c r="Z15" s="35"/>
      <c r="AA15" s="35"/>
      <c r="AB15" s="35"/>
      <c r="AC15" s="35"/>
      <c r="AD15" s="35"/>
      <c r="AE15" s="35"/>
    </row>
    <row r="16" spans="1:31" ht="50.1" customHeight="1">
      <c r="A16" s="67">
        <v>4</v>
      </c>
      <c r="B16" s="64" t="s">
        <v>47</v>
      </c>
      <c r="C16" s="27">
        <v>13</v>
      </c>
      <c r="D16" s="16" t="s">
        <v>28</v>
      </c>
      <c r="E16" s="42" t="s">
        <v>58</v>
      </c>
      <c r="F16" s="20"/>
      <c r="G16" s="20" t="s">
        <v>20</v>
      </c>
      <c r="H16" s="20" t="s">
        <v>7</v>
      </c>
      <c r="I16" s="20" t="s">
        <v>8</v>
      </c>
      <c r="J16" s="33">
        <v>84.13</v>
      </c>
      <c r="K16" s="6">
        <v>160</v>
      </c>
      <c r="L16" s="10">
        <f t="shared" si="0"/>
        <v>160</v>
      </c>
      <c r="M16" s="11" t="str">
        <f t="shared" si="1"/>
        <v>OK</v>
      </c>
      <c r="N16" s="35"/>
      <c r="O16" s="35"/>
      <c r="P16" s="35"/>
      <c r="Q16" s="35"/>
      <c r="R16" s="35"/>
      <c r="S16" s="35"/>
      <c r="T16" s="35"/>
      <c r="U16" s="35"/>
      <c r="V16" s="35"/>
      <c r="W16" s="35"/>
      <c r="X16" s="35"/>
      <c r="Y16" s="35"/>
      <c r="Z16" s="35"/>
      <c r="AA16" s="35"/>
      <c r="AB16" s="35"/>
      <c r="AC16" s="35"/>
      <c r="AD16" s="35"/>
      <c r="AE16" s="35"/>
    </row>
    <row r="17" spans="1:31" ht="50.1" customHeight="1">
      <c r="A17" s="68"/>
      <c r="B17" s="65"/>
      <c r="C17" s="27">
        <v>14</v>
      </c>
      <c r="D17" s="16" t="s">
        <v>29</v>
      </c>
      <c r="E17" s="42" t="s">
        <v>58</v>
      </c>
      <c r="F17" s="20"/>
      <c r="G17" s="20" t="s">
        <v>20</v>
      </c>
      <c r="H17" s="20" t="s">
        <v>7</v>
      </c>
      <c r="I17" s="20" t="s">
        <v>8</v>
      </c>
      <c r="J17" s="33">
        <v>85.72</v>
      </c>
      <c r="K17" s="6">
        <v>170</v>
      </c>
      <c r="L17" s="10">
        <f t="shared" si="0"/>
        <v>170</v>
      </c>
      <c r="M17" s="11" t="str">
        <f t="shared" si="1"/>
        <v>OK</v>
      </c>
      <c r="N17" s="35"/>
      <c r="O17" s="35"/>
      <c r="P17" s="35"/>
      <c r="Q17" s="35"/>
      <c r="R17" s="35"/>
      <c r="S17" s="35"/>
      <c r="T17" s="35"/>
      <c r="U17" s="35"/>
      <c r="V17" s="35"/>
      <c r="W17" s="35"/>
      <c r="X17" s="35"/>
      <c r="Y17" s="35"/>
      <c r="Z17" s="35"/>
      <c r="AA17" s="35"/>
      <c r="AB17" s="35"/>
      <c r="AC17" s="35"/>
      <c r="AD17" s="35"/>
      <c r="AE17" s="35"/>
    </row>
    <row r="18" spans="1:31" ht="70.5">
      <c r="A18" s="68"/>
      <c r="B18" s="65"/>
      <c r="C18" s="27">
        <v>15</v>
      </c>
      <c r="D18" s="16" t="s">
        <v>59</v>
      </c>
      <c r="E18" s="42" t="s">
        <v>58</v>
      </c>
      <c r="F18" s="22"/>
      <c r="G18" s="20" t="s">
        <v>20</v>
      </c>
      <c r="H18" s="20" t="s">
        <v>7</v>
      </c>
      <c r="I18" s="20" t="s">
        <v>8</v>
      </c>
      <c r="J18" s="33">
        <v>128.54</v>
      </c>
      <c r="K18" s="6">
        <v>150</v>
      </c>
      <c r="L18" s="10">
        <f t="shared" si="0"/>
        <v>150</v>
      </c>
      <c r="M18" s="11" t="str">
        <f t="shared" si="1"/>
        <v>OK</v>
      </c>
      <c r="N18" s="35"/>
      <c r="O18" s="35"/>
      <c r="P18" s="35"/>
      <c r="Q18" s="35"/>
      <c r="R18" s="35"/>
      <c r="S18" s="35"/>
      <c r="T18" s="35"/>
      <c r="U18" s="35"/>
      <c r="V18" s="35"/>
      <c r="W18" s="35"/>
      <c r="X18" s="35"/>
      <c r="Y18" s="35"/>
      <c r="Z18" s="35"/>
      <c r="AA18" s="35"/>
      <c r="AB18" s="35"/>
      <c r="AC18" s="35"/>
      <c r="AD18" s="35"/>
      <c r="AE18" s="35"/>
    </row>
    <row r="19" spans="1:31" ht="50.1" customHeight="1">
      <c r="A19" s="69"/>
      <c r="B19" s="70"/>
      <c r="C19" s="27">
        <v>16</v>
      </c>
      <c r="D19" s="16" t="s">
        <v>60</v>
      </c>
      <c r="E19" s="42" t="s">
        <v>58</v>
      </c>
      <c r="F19" s="22"/>
      <c r="G19" s="20" t="s">
        <v>20</v>
      </c>
      <c r="H19" s="20" t="s">
        <v>7</v>
      </c>
      <c r="I19" s="20" t="s">
        <v>8</v>
      </c>
      <c r="J19" s="32">
        <v>166.91</v>
      </c>
      <c r="K19" s="6">
        <v>166</v>
      </c>
      <c r="L19" s="10">
        <f t="shared" si="0"/>
        <v>157</v>
      </c>
      <c r="M19" s="11" t="str">
        <f t="shared" si="1"/>
        <v>OK</v>
      </c>
      <c r="N19" s="35"/>
      <c r="O19" s="35"/>
      <c r="P19" s="35"/>
      <c r="Q19" s="35"/>
      <c r="R19" s="35">
        <v>9</v>
      </c>
      <c r="S19" s="35"/>
      <c r="T19" s="35"/>
      <c r="U19" s="35"/>
      <c r="V19" s="35"/>
      <c r="W19" s="35"/>
      <c r="X19" s="35"/>
      <c r="Y19" s="35"/>
      <c r="Z19" s="35"/>
      <c r="AA19" s="35"/>
      <c r="AB19" s="35"/>
      <c r="AC19" s="35"/>
      <c r="AD19" s="35"/>
      <c r="AE19" s="35"/>
    </row>
    <row r="20" spans="1:31" ht="50.1" customHeight="1">
      <c r="A20" s="46">
        <v>5</v>
      </c>
      <c r="B20" s="54" t="s">
        <v>61</v>
      </c>
      <c r="C20" s="46">
        <v>17</v>
      </c>
      <c r="D20" s="49" t="s">
        <v>62</v>
      </c>
      <c r="E20" s="50" t="s">
        <v>63</v>
      </c>
      <c r="F20" s="48"/>
      <c r="G20" s="41" t="s">
        <v>65</v>
      </c>
      <c r="H20" s="41" t="s">
        <v>64</v>
      </c>
      <c r="I20" s="41" t="s">
        <v>8</v>
      </c>
      <c r="J20" s="47">
        <v>10495</v>
      </c>
      <c r="K20" s="6"/>
      <c r="L20" s="10">
        <f t="shared" si="0"/>
        <v>0</v>
      </c>
      <c r="M20" s="11" t="str">
        <f t="shared" si="1"/>
        <v>OK</v>
      </c>
      <c r="N20" s="35"/>
      <c r="O20" s="35"/>
      <c r="P20" s="35"/>
      <c r="Q20" s="35"/>
      <c r="R20" s="35"/>
      <c r="S20" s="35"/>
      <c r="T20" s="35"/>
      <c r="U20" s="35"/>
      <c r="V20" s="35"/>
      <c r="W20" s="35"/>
      <c r="X20" s="35"/>
      <c r="Y20" s="35"/>
      <c r="Z20" s="35"/>
      <c r="AA20" s="35"/>
      <c r="AB20" s="35"/>
      <c r="AC20" s="35"/>
      <c r="AD20" s="35"/>
      <c r="AE20" s="35"/>
    </row>
    <row r="21" spans="1:31" ht="98.45" customHeight="1">
      <c r="A21" s="27">
        <v>6</v>
      </c>
      <c r="B21" s="26" t="s">
        <v>36</v>
      </c>
      <c r="C21" s="27">
        <v>18</v>
      </c>
      <c r="D21" s="52" t="s">
        <v>66</v>
      </c>
      <c r="E21" s="53" t="s">
        <v>67</v>
      </c>
      <c r="F21" s="22"/>
      <c r="G21" s="42" t="s">
        <v>31</v>
      </c>
      <c r="H21" s="57" t="s">
        <v>7</v>
      </c>
      <c r="I21" s="20" t="s">
        <v>9</v>
      </c>
      <c r="J21" s="32">
        <v>180</v>
      </c>
      <c r="K21" s="6">
        <v>1400</v>
      </c>
      <c r="L21" s="10">
        <f t="shared" si="0"/>
        <v>0</v>
      </c>
      <c r="M21" s="11" t="str">
        <f t="shared" si="1"/>
        <v>OK</v>
      </c>
      <c r="N21" s="35">
        <v>200</v>
      </c>
      <c r="O21" s="35">
        <v>250</v>
      </c>
      <c r="P21" s="35"/>
      <c r="Q21" s="35"/>
      <c r="R21" s="35"/>
      <c r="S21" s="35">
        <v>950</v>
      </c>
      <c r="T21" s="35"/>
      <c r="U21" s="35"/>
      <c r="V21" s="35"/>
      <c r="W21" s="35"/>
      <c r="X21" s="35"/>
      <c r="Y21" s="35"/>
      <c r="Z21" s="35"/>
      <c r="AA21" s="35"/>
      <c r="AB21" s="35"/>
      <c r="AC21" s="35"/>
      <c r="AD21" s="35"/>
      <c r="AE21" s="35"/>
    </row>
    <row r="22" spans="1:31" ht="56.25" customHeight="1">
      <c r="A22" s="38">
        <v>7</v>
      </c>
      <c r="B22" s="51" t="s">
        <v>61</v>
      </c>
      <c r="C22" s="28">
        <v>19</v>
      </c>
      <c r="D22" s="55" t="s">
        <v>68</v>
      </c>
      <c r="E22" s="44" t="s">
        <v>69</v>
      </c>
      <c r="F22" s="19"/>
      <c r="G22" s="44" t="s">
        <v>70</v>
      </c>
      <c r="H22" s="41" t="s">
        <v>18</v>
      </c>
      <c r="I22" s="41" t="s">
        <v>9</v>
      </c>
      <c r="J22" s="34">
        <v>24.14</v>
      </c>
      <c r="K22" s="6">
        <v>820</v>
      </c>
      <c r="L22" s="10">
        <f t="shared" si="0"/>
        <v>0</v>
      </c>
      <c r="M22" s="11" t="str">
        <f t="shared" si="1"/>
        <v>OK</v>
      </c>
      <c r="N22" s="35"/>
      <c r="O22" s="35"/>
      <c r="P22" s="35">
        <v>330</v>
      </c>
      <c r="Q22" s="35"/>
      <c r="R22" s="35"/>
      <c r="S22" s="35"/>
      <c r="T22" s="35">
        <v>490</v>
      </c>
      <c r="U22" s="35"/>
      <c r="V22" s="35"/>
      <c r="W22" s="35"/>
      <c r="X22" s="35"/>
      <c r="Y22" s="35"/>
      <c r="Z22" s="35"/>
      <c r="AA22" s="35"/>
      <c r="AB22" s="35"/>
      <c r="AC22" s="35"/>
      <c r="AD22" s="35"/>
      <c r="AE22" s="35"/>
    </row>
    <row r="23" spans="1:31" ht="50.1" customHeight="1">
      <c r="A23" s="62">
        <v>8</v>
      </c>
      <c r="B23" s="64" t="s">
        <v>71</v>
      </c>
      <c r="C23" s="27">
        <v>20</v>
      </c>
      <c r="D23" s="37" t="s">
        <v>72</v>
      </c>
      <c r="E23" s="56" t="s">
        <v>73</v>
      </c>
      <c r="F23" s="22"/>
      <c r="G23" s="42" t="s">
        <v>76</v>
      </c>
      <c r="H23" s="20" t="s">
        <v>18</v>
      </c>
      <c r="I23" s="20" t="s">
        <v>8</v>
      </c>
      <c r="J23" s="32">
        <v>221.83</v>
      </c>
      <c r="K23" s="6"/>
      <c r="L23" s="10">
        <f t="shared" si="0"/>
        <v>0</v>
      </c>
      <c r="M23" s="11" t="str">
        <f t="shared" si="1"/>
        <v>OK</v>
      </c>
      <c r="N23" s="35"/>
      <c r="O23" s="35"/>
      <c r="P23" s="35"/>
      <c r="Q23" s="35"/>
      <c r="R23" s="35"/>
      <c r="S23" s="35"/>
      <c r="T23" s="35"/>
      <c r="U23" s="35"/>
      <c r="V23" s="35"/>
      <c r="W23" s="35"/>
      <c r="X23" s="35"/>
      <c r="Y23" s="35"/>
      <c r="Z23" s="35"/>
      <c r="AA23" s="35"/>
      <c r="AB23" s="35"/>
      <c r="AC23" s="35"/>
      <c r="AD23" s="35"/>
      <c r="AE23" s="35"/>
    </row>
    <row r="24" spans="1:31" ht="50.1" customHeight="1">
      <c r="A24" s="63"/>
      <c r="B24" s="65"/>
      <c r="C24" s="27">
        <v>21</v>
      </c>
      <c r="D24" s="37" t="s">
        <v>74</v>
      </c>
      <c r="E24" s="56" t="s">
        <v>73</v>
      </c>
      <c r="F24" s="22"/>
      <c r="G24" s="42" t="s">
        <v>76</v>
      </c>
      <c r="H24" s="20" t="s">
        <v>18</v>
      </c>
      <c r="I24" s="20" t="s">
        <v>8</v>
      </c>
      <c r="J24" s="32">
        <v>321.91000000000003</v>
      </c>
      <c r="K24" s="6"/>
      <c r="L24" s="10">
        <f t="shared" si="0"/>
        <v>0</v>
      </c>
      <c r="M24" s="11" t="str">
        <f t="shared" si="1"/>
        <v>OK</v>
      </c>
      <c r="N24" s="35"/>
      <c r="O24" s="35"/>
      <c r="P24" s="35"/>
      <c r="Q24" s="35"/>
      <c r="R24" s="35"/>
      <c r="S24" s="35"/>
      <c r="T24" s="35"/>
      <c r="U24" s="35"/>
      <c r="V24" s="35"/>
      <c r="W24" s="35"/>
      <c r="X24" s="35"/>
      <c r="Y24" s="35"/>
      <c r="Z24" s="35"/>
      <c r="AA24" s="35"/>
      <c r="AB24" s="35"/>
      <c r="AC24" s="35"/>
      <c r="AD24" s="35"/>
      <c r="AE24" s="35"/>
    </row>
    <row r="25" spans="1:31" ht="122.25" customHeight="1">
      <c r="A25" s="63"/>
      <c r="B25" s="65"/>
      <c r="C25" s="27">
        <v>22</v>
      </c>
      <c r="D25" s="37" t="s">
        <v>75</v>
      </c>
      <c r="E25" s="56" t="s">
        <v>73</v>
      </c>
      <c r="F25" s="22"/>
      <c r="G25" s="42" t="s">
        <v>76</v>
      </c>
      <c r="H25" s="20" t="s">
        <v>18</v>
      </c>
      <c r="I25" s="20" t="s">
        <v>8</v>
      </c>
      <c r="J25" s="32">
        <v>82.16</v>
      </c>
      <c r="K25" s="6"/>
      <c r="L25" s="10">
        <f t="shared" si="0"/>
        <v>0</v>
      </c>
      <c r="M25" s="11" t="str">
        <f t="shared" si="1"/>
        <v>OK</v>
      </c>
      <c r="N25" s="35"/>
      <c r="O25" s="35"/>
      <c r="P25" s="35"/>
      <c r="Q25" s="35"/>
      <c r="R25" s="35"/>
      <c r="S25" s="35"/>
      <c r="T25" s="35"/>
      <c r="U25" s="35"/>
      <c r="V25" s="35"/>
      <c r="W25" s="35"/>
      <c r="X25" s="35"/>
      <c r="Y25" s="35"/>
      <c r="Z25" s="35"/>
      <c r="AA25" s="35"/>
      <c r="AB25" s="35"/>
      <c r="AC25" s="35"/>
      <c r="AD25" s="35"/>
      <c r="AE25" s="35"/>
    </row>
    <row r="26" spans="1:31" ht="409.5">
      <c r="A26" s="28">
        <v>9</v>
      </c>
      <c r="B26" s="58" t="s">
        <v>77</v>
      </c>
      <c r="C26" s="28">
        <v>23</v>
      </c>
      <c r="D26" s="43" t="s">
        <v>78</v>
      </c>
      <c r="E26" s="44" t="s">
        <v>79</v>
      </c>
      <c r="F26" s="23"/>
      <c r="G26" s="19" t="s">
        <v>19</v>
      </c>
      <c r="H26" s="19" t="s">
        <v>7</v>
      </c>
      <c r="I26" s="19" t="s">
        <v>8</v>
      </c>
      <c r="J26" s="34">
        <v>679.16</v>
      </c>
      <c r="K26" s="6"/>
      <c r="L26" s="10">
        <f t="shared" si="0"/>
        <v>0</v>
      </c>
      <c r="M26" s="11" t="str">
        <f t="shared" si="1"/>
        <v>OK</v>
      </c>
      <c r="N26" s="35"/>
      <c r="O26" s="35"/>
      <c r="P26" s="35"/>
      <c r="Q26" s="35"/>
      <c r="R26" s="35"/>
      <c r="S26" s="35"/>
      <c r="T26" s="35"/>
      <c r="U26" s="35"/>
      <c r="V26" s="35"/>
      <c r="W26" s="35"/>
      <c r="X26" s="35"/>
      <c r="Y26" s="35"/>
      <c r="Z26" s="35"/>
      <c r="AA26" s="35"/>
      <c r="AB26" s="35"/>
      <c r="AC26" s="35"/>
      <c r="AD26" s="35"/>
      <c r="AE26" s="35"/>
    </row>
    <row r="27" spans="1:31">
      <c r="N27" s="4">
        <f>SUMPRODUCT(N4:N26,J4:J26)</f>
        <v>36000</v>
      </c>
      <c r="O27" s="4">
        <f>SUMPRODUCT(O4:O26,J4:J26)</f>
        <v>45000</v>
      </c>
      <c r="P27" s="60">
        <f>SUMPRODUCT(P20:P22,J20:J22)</f>
        <v>7966.2</v>
      </c>
      <c r="Q27" s="4">
        <f>SUMPRODUCT(Q4:Q26,J4:J26)</f>
        <v>1487.2</v>
      </c>
      <c r="R27" s="4">
        <f t="shared" ref="R27" si="2">SUMPRODUCT(R4:R26,K4:K26)</f>
        <v>1494</v>
      </c>
      <c r="S27" s="4">
        <f>SUMPRODUCT(S4:S26,J4:J26)</f>
        <v>171000</v>
      </c>
      <c r="T27" s="4">
        <f>SUMPRODUCT(T4:T26,J4:J26)</f>
        <v>11828.6</v>
      </c>
    </row>
  </sheetData>
  <autoFilter ref="A3:M28" xr:uid="{00000000-0001-0000-0000-000000000000}"/>
  <mergeCells count="30">
    <mergeCell ref="AE1:AE2"/>
    <mergeCell ref="AB1:AB2"/>
    <mergeCell ref="AC1:AC2"/>
    <mergeCell ref="AD1:AD2"/>
    <mergeCell ref="A4:A8"/>
    <mergeCell ref="B4:B8"/>
    <mergeCell ref="A1:C1"/>
    <mergeCell ref="AA1:AA2"/>
    <mergeCell ref="T1:T2"/>
    <mergeCell ref="Z1:Z2"/>
    <mergeCell ref="X1:X2"/>
    <mergeCell ref="Y1:Y2"/>
    <mergeCell ref="S1:S2"/>
    <mergeCell ref="R1:R2"/>
    <mergeCell ref="U1:U2"/>
    <mergeCell ref="V1:V2"/>
    <mergeCell ref="W1:W2"/>
    <mergeCell ref="A23:A25"/>
    <mergeCell ref="B23:B25"/>
    <mergeCell ref="Q1:Q2"/>
    <mergeCell ref="K1:M1"/>
    <mergeCell ref="D1:J1"/>
    <mergeCell ref="A2:M2"/>
    <mergeCell ref="O1:O2"/>
    <mergeCell ref="P1:P2"/>
    <mergeCell ref="N1:N2"/>
    <mergeCell ref="A9:A14"/>
    <mergeCell ref="B9:B14"/>
    <mergeCell ref="A16:A19"/>
    <mergeCell ref="B16:B19"/>
  </mergeCells>
  <conditionalFormatting sqref="N4:AE26">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CEART</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GUSTAVO PINTO DE ARAUJO</cp:lastModifiedBy>
  <cp:lastPrinted>2015-07-08T21:27:45Z</cp:lastPrinted>
  <dcterms:created xsi:type="dcterms:W3CDTF">2010-06-19T20:43:11Z</dcterms:created>
  <dcterms:modified xsi:type="dcterms:W3CDTF">2023-11-21T20:48:07Z</dcterms:modified>
</cp:coreProperties>
</file>