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1600" windowHeight="7635" tabRatio="711" activeTab="0"/>
  </bookViews>
  <sheets>
    <sheet name="CEART" sheetId="1" r:id="rId1"/>
  </sheets>
  <definedNames>
    <definedName name="diasuteis" localSheetId="0">#REF!</definedName>
    <definedName name="diasuteis">#REF!</definedName>
    <definedName name="Ferias" localSheetId="0">#REF!</definedName>
    <definedName name="Ferias">#REF!</definedName>
    <definedName name="RD">OFFSET(#REF!,(MATCH(SMALL(#REF!,ROW()-10),#REF!,0)-1),0)</definedName>
  </definedNames>
  <calcPr fullCalcOnLoad="1"/>
</workbook>
</file>

<file path=xl/comments1.xml><?xml version="1.0" encoding="utf-8"?>
<comments xmlns="http://schemas.openxmlformats.org/spreadsheetml/2006/main">
  <authors>
    <author>Leticia Mees</author>
  </authors>
  <commentList>
    <comment ref="K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TEVE ESTORNO</t>
        </r>
      </text>
    </comment>
  </commentList>
</comments>
</file>

<file path=xl/sharedStrings.xml><?xml version="1.0" encoding="utf-8"?>
<sst xmlns="http://schemas.openxmlformats.org/spreadsheetml/2006/main" count="63" uniqueCount="33">
  <si>
    <t>Saldo / Automático</t>
  </si>
  <si>
    <t>...../...../......</t>
  </si>
  <si>
    <t>ITEM</t>
  </si>
  <si>
    <t>Preço UNITÁRIO (R$)</t>
  </si>
  <si>
    <t>ALERTA</t>
  </si>
  <si>
    <t>Qtde LICITADA</t>
  </si>
  <si>
    <t>Lavação Completa - Veículos Leves</t>
  </si>
  <si>
    <t>Lavação</t>
  </si>
  <si>
    <t>339039.15</t>
  </si>
  <si>
    <t>DETALHAMENTO</t>
  </si>
  <si>
    <t>Lavação Completa - Veículos Médios (vans)</t>
  </si>
  <si>
    <t>CENTRO PARTICIPANTE:</t>
  </si>
  <si>
    <t>EMPRESA</t>
  </si>
  <si>
    <t>Serviço</t>
  </si>
  <si>
    <t>UNID</t>
  </si>
  <si>
    <t>Grupo-Classe</t>
  </si>
  <si>
    <t>Código NUC</t>
  </si>
  <si>
    <t>04-16</t>
  </si>
  <si>
    <t>50287-002</t>
  </si>
  <si>
    <t>1 Campus I</t>
  </si>
  <si>
    <r>
      <t xml:space="preserve">OBS: </t>
    </r>
    <r>
      <rPr>
        <b/>
        <u val="single"/>
        <sz val="11"/>
        <rFont val="Calibri"/>
        <family val="2"/>
      </rPr>
      <t>Demais Lotes deram DESERTO</t>
    </r>
  </si>
  <si>
    <t>PROCESSO: 593/2023</t>
  </si>
  <si>
    <t>OBJETO: CONTRATAÇÃO DE EMPRESA PARA LAVAÇÃO DE VEÍCULOS PARA A UDESC,</t>
  </si>
  <si>
    <t>VIGÊNCIA DA ATA: 16/03/2023 até 16/03/2024</t>
  </si>
  <si>
    <t xml:space="preserve"> AF/OS nº  XXX/2023 Qtde. DT</t>
  </si>
  <si>
    <t>ODAIR JOSE SOUZA 08144243927, CNPJ 29.598.253/0001-90</t>
  </si>
  <si>
    <t>LOTE</t>
  </si>
  <si>
    <t>LOCAL</t>
  </si>
  <si>
    <t>50287-003</t>
  </si>
  <si>
    <t>Lavação Completa - Microônibus</t>
  </si>
  <si>
    <t>Lavação Completa - Ônibus</t>
  </si>
  <si>
    <t xml:space="preserve"> AF/OS nº  530/2023 Qtde. DT</t>
  </si>
  <si>
    <t xml:space="preserve"> AF/OS nº  70/2024 Qtde. DT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</si>
</sst>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16]dddd\,\ d&quot; de &quot;mmmm&quot; de &quot;yyyy"/>
    <numFmt numFmtId="181" formatCode="ddd"/>
    <numFmt numFmtId="182" formatCode="dddd"/>
    <numFmt numFmtId="183" formatCode="0.00_ ;[Red]\-0.00\ "/>
    <numFmt numFmtId="184" formatCode="0_ ;[Red]\-0\ "/>
    <numFmt numFmtId="185" formatCode="[$-816]d/mmm/yyyy;@"/>
    <numFmt numFmtId="186" formatCode="mmm/yyyy"/>
    <numFmt numFmtId="187" formatCode="[$-416]dddd\,\ d&quot; de &quot;mmmm&quot; de &quot;yyyy"/>
    <numFmt numFmtId="188" formatCode="&quot;Atenção erro!!&quot;"/>
    <numFmt numFmtId="189" formatCode="dd/mm/yy;@"/>
    <numFmt numFmtId="190" formatCode="0_ ;[Black]\-0\ "/>
    <numFmt numFmtId="191" formatCode="_(* #,##0.00_);_(* \(#,##0.00\);_(* \-??_);_(@_)"/>
    <numFmt numFmtId="192" formatCode="#,##0_ ;[Red]\-#,##0"/>
    <numFmt numFmtId="193" formatCode="#,##0_ ;[Red]\-#,##0\ 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  <numFmt numFmtId="198" formatCode="#,##0.00;[Red]#,##0.00"/>
    <numFmt numFmtId="199" formatCode="dd/mm/yy"/>
    <numFmt numFmtId="200" formatCode="0;[Red]0"/>
    <numFmt numFmtId="201" formatCode="&quot;R$ &quot;#,##0.00"/>
    <numFmt numFmtId="202" formatCode="d/m/yy"/>
    <numFmt numFmtId="203" formatCode="#,##0;[Red]#,##0"/>
    <numFmt numFmtId="204" formatCode="dd\-mmm\-yy"/>
    <numFmt numFmtId="205" formatCode="d\-mmm\-yy"/>
    <numFmt numFmtId="206" formatCode="d/m"/>
    <numFmt numFmtId="207" formatCode="_-[$R$-416]\ * #,##0.00_-;\-[$R$-416]\ * #,##0.00_-;_-[$R$-416]\ * &quot;-&quot;??_-;_-@_-"/>
    <numFmt numFmtId="208" formatCode="_(&quot;R$ &quot;* #,##0.00_);_(&quot;R$ &quot;* \(#,##0.00\);_(&quot;R$ &quot;* \-??_);_(@_)"/>
    <numFmt numFmtId="209" formatCode="&quot;Ativado&quot;;&quot;Ativado&quot;;&quot;Desativado&quot;"/>
  </numFmts>
  <fonts count="46">
    <font>
      <sz val="10"/>
      <name val="Arial"/>
      <family val="0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0" fontId="32" fillId="0" borderId="3" applyNumberFormat="0" applyFill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3" fillId="32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0" fillId="0" borderId="0" applyFont="0" applyFill="0" applyBorder="0" applyAlignment="0" applyProtection="0"/>
    <xf numFmtId="208" fontId="0" fillId="0" borderId="0" applyFill="0" applyBorder="0" applyAlignment="0" applyProtection="0"/>
    <xf numFmtId="178" fontId="0" fillId="0" borderId="0" applyFont="0" applyFill="0" applyBorder="0" applyAlignment="0" applyProtection="0"/>
    <xf numFmtId="0" fontId="34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35" borderId="0" applyNumberFormat="0" applyBorder="0" applyAlignment="0" applyProtection="0"/>
    <xf numFmtId="0" fontId="36" fillId="24" borderId="5" applyNumberFormat="0" applyAlignment="0" applyProtection="0"/>
    <xf numFmtId="177" fontId="0" fillId="0" borderId="0" applyFont="0" applyFill="0" applyBorder="0" applyAlignment="0" applyProtection="0"/>
    <xf numFmtId="171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19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9" applyNumberFormat="0" applyFill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24" fillId="0" borderId="0" xfId="63" applyFont="1">
      <alignment/>
      <protection/>
    </xf>
    <xf numFmtId="0" fontId="24" fillId="0" borderId="0" xfId="63" applyFont="1" applyFill="1" applyAlignment="1">
      <alignment vertical="center"/>
      <protection/>
    </xf>
    <xf numFmtId="0" fontId="24" fillId="0" borderId="0" xfId="63" applyFont="1" applyFill="1" applyAlignment="1">
      <alignment horizontal="center" vertical="center" wrapText="1"/>
      <protection/>
    </xf>
    <xf numFmtId="0" fontId="25" fillId="0" borderId="0" xfId="63" applyFont="1" applyFill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0" applyFont="1" applyAlignment="1">
      <alignment/>
    </xf>
    <xf numFmtId="0" fontId="24" fillId="0" borderId="0" xfId="63" applyFont="1" applyFill="1" applyAlignment="1" applyProtection="1">
      <alignment/>
      <protection locked="0"/>
    </xf>
    <xf numFmtId="0" fontId="24" fillId="0" borderId="0" xfId="63" applyFont="1" applyProtection="1">
      <alignment/>
      <protection locked="0"/>
    </xf>
    <xf numFmtId="4" fontId="25" fillId="0" borderId="0" xfId="63" applyNumberFormat="1" applyFont="1" applyFill="1" applyAlignment="1">
      <alignment horizontal="center" vertical="center"/>
      <protection/>
    </xf>
    <xf numFmtId="0" fontId="25" fillId="0" borderId="0" xfId="63" applyFont="1" applyFill="1" applyAlignment="1">
      <alignment horizontal="center" vertical="center"/>
      <protection/>
    </xf>
    <xf numFmtId="203" fontId="25" fillId="0" borderId="0" xfId="0" applyNumberFormat="1" applyFont="1" applyFill="1" applyAlignment="1">
      <alignment horizontal="center" vertical="center" wrapText="1"/>
    </xf>
    <xf numFmtId="3" fontId="24" fillId="0" borderId="0" xfId="63" applyNumberFormat="1" applyFont="1" applyProtection="1">
      <alignment/>
      <protection locked="0"/>
    </xf>
    <xf numFmtId="0" fontId="25" fillId="36" borderId="10" xfId="63" applyNumberFormat="1" applyFont="1" applyFill="1" applyBorder="1" applyAlignment="1" applyProtection="1">
      <alignment horizontal="center" vertical="center" wrapText="1"/>
      <protection locked="0"/>
    </xf>
    <xf numFmtId="3" fontId="25" fillId="37" borderId="11" xfId="63" applyNumberFormat="1" applyFont="1" applyFill="1" applyBorder="1" applyAlignment="1" applyProtection="1">
      <alignment horizontal="center" vertical="center"/>
      <protection locked="0"/>
    </xf>
    <xf numFmtId="0" fontId="44" fillId="38" borderId="11" xfId="52" applyNumberFormat="1" applyFont="1" applyFill="1" applyBorder="1" applyAlignment="1">
      <alignment horizontal="center" vertical="center"/>
    </xf>
    <xf numFmtId="203" fontId="25" fillId="11" borderId="11" xfId="0" applyNumberFormat="1" applyFont="1" applyFill="1" applyBorder="1" applyAlignment="1">
      <alignment horizontal="center" vertical="center" wrapText="1"/>
    </xf>
    <xf numFmtId="191" fontId="25" fillId="36" borderId="11" xfId="80" applyFont="1" applyFill="1" applyBorder="1" applyAlignment="1" applyProtection="1">
      <alignment horizontal="center" vertical="center" wrapText="1"/>
      <protection/>
    </xf>
    <xf numFmtId="0" fontId="25" fillId="36" borderId="11" xfId="63" applyFont="1" applyFill="1" applyBorder="1" applyAlignment="1" applyProtection="1">
      <alignment horizontal="center" vertical="center" wrapText="1"/>
      <protection/>
    </xf>
    <xf numFmtId="203" fontId="25" fillId="36" borderId="11" xfId="63" applyNumberFormat="1" applyFont="1" applyFill="1" applyBorder="1" applyAlignment="1">
      <alignment horizontal="center" vertical="center" wrapText="1"/>
      <protection/>
    </xf>
    <xf numFmtId="0" fontId="25" fillId="36" borderId="11" xfId="63" applyFont="1" applyFill="1" applyBorder="1" applyAlignment="1" applyProtection="1">
      <alignment horizontal="center" vertical="center" wrapText="1"/>
      <protection locked="0"/>
    </xf>
    <xf numFmtId="0" fontId="25" fillId="36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39" borderId="11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center" vertical="center" wrapText="1"/>
    </xf>
    <xf numFmtId="0" fontId="0" fillId="41" borderId="11" xfId="0" applyFont="1" applyFill="1" applyBorder="1" applyAlignment="1">
      <alignment horizontal="center" vertical="center" wrapText="1"/>
    </xf>
    <xf numFmtId="0" fontId="4" fillId="39" borderId="12" xfId="70" applyFont="1" applyFill="1" applyBorder="1" applyAlignment="1">
      <alignment horizontal="center" vertical="center" wrapText="1"/>
      <protection/>
    </xf>
    <xf numFmtId="0" fontId="0" fillId="40" borderId="11" xfId="65" applyFont="1" applyFill="1" applyBorder="1" applyAlignment="1">
      <alignment vertical="top"/>
      <protection/>
    </xf>
    <xf numFmtId="0" fontId="0" fillId="40" borderId="11" xfId="65" applyFont="1" applyFill="1" applyBorder="1" applyAlignment="1">
      <alignment vertical="top" wrapText="1"/>
      <protection/>
    </xf>
    <xf numFmtId="0" fontId="0" fillId="41" borderId="11" xfId="65" applyFont="1" applyFill="1" applyBorder="1" applyAlignment="1">
      <alignment vertical="top" wrapText="1"/>
      <protection/>
    </xf>
    <xf numFmtId="0" fontId="0" fillId="41" borderId="11" xfId="65" applyFont="1" applyFill="1" applyBorder="1" applyAlignment="1">
      <alignment vertical="top"/>
      <protection/>
    </xf>
    <xf numFmtId="43" fontId="27" fillId="0" borderId="11" xfId="65" applyNumberFormat="1" applyBorder="1" applyAlignment="1">
      <alignment/>
      <protection/>
    </xf>
    <xf numFmtId="43" fontId="27" fillId="41" borderId="11" xfId="65" applyNumberFormat="1" applyFill="1" applyBorder="1" applyAlignment="1">
      <alignment/>
      <protection/>
    </xf>
    <xf numFmtId="49" fontId="0" fillId="40" borderId="11" xfId="65" applyNumberFormat="1" applyFont="1" applyFill="1" applyBorder="1" applyAlignment="1">
      <alignment horizontal="center" vertical="top" wrapText="1"/>
      <protection/>
    </xf>
    <xf numFmtId="49" fontId="0" fillId="41" borderId="11" xfId="65" applyNumberFormat="1" applyFont="1" applyFill="1" applyBorder="1" applyAlignment="1">
      <alignment horizontal="center" vertical="top" wrapText="1"/>
      <protection/>
    </xf>
    <xf numFmtId="0" fontId="0" fillId="40" borderId="11" xfId="65" applyFont="1" applyFill="1" applyBorder="1" applyAlignment="1">
      <alignment horizontal="left" vertical="top" wrapText="1"/>
      <protection/>
    </xf>
    <xf numFmtId="0" fontId="0" fillId="41" borderId="11" xfId="65" applyFont="1" applyFill="1" applyBorder="1" applyAlignment="1">
      <alignment horizontal="left" vertical="top" wrapText="1"/>
      <protection/>
    </xf>
    <xf numFmtId="207" fontId="24" fillId="0" borderId="0" xfId="52" applyNumberFormat="1" applyFont="1" applyAlignment="1" applyProtection="1">
      <alignment/>
      <protection locked="0"/>
    </xf>
    <xf numFmtId="207" fontId="25" fillId="0" borderId="0" xfId="52" applyNumberFormat="1" applyFont="1" applyFill="1" applyAlignment="1" applyProtection="1">
      <alignment horizontal="left"/>
      <protection locked="0"/>
    </xf>
    <xf numFmtId="3" fontId="24" fillId="42" borderId="11" xfId="63" applyNumberFormat="1" applyFont="1" applyFill="1" applyBorder="1" applyAlignment="1" applyProtection="1">
      <alignment horizontal="center" vertical="center"/>
      <protection locked="0"/>
    </xf>
    <xf numFmtId="14" fontId="25" fillId="36" borderId="11" xfId="63" applyNumberFormat="1" applyFont="1" applyFill="1" applyBorder="1" applyAlignment="1" applyProtection="1">
      <alignment horizontal="center" vertical="center" wrapText="1"/>
      <protection locked="0"/>
    </xf>
    <xf numFmtId="3" fontId="25" fillId="43" borderId="11" xfId="63" applyNumberFormat="1" applyFont="1" applyFill="1" applyBorder="1" applyAlignment="1" applyProtection="1">
      <alignment horizontal="center" vertical="center" wrapText="1"/>
      <protection locked="0"/>
    </xf>
    <xf numFmtId="0" fontId="25" fillId="44" borderId="11" xfId="0" applyNumberFormat="1" applyFont="1" applyFill="1" applyBorder="1" applyAlignment="1">
      <alignment horizontal="left" vertical="center" wrapText="1"/>
    </xf>
    <xf numFmtId="0" fontId="4" fillId="40" borderId="13" xfId="0" applyFont="1" applyFill="1" applyBorder="1" applyAlignment="1">
      <alignment horizontal="center" vertical="center"/>
    </xf>
    <xf numFmtId="0" fontId="4" fillId="40" borderId="14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4" fillId="40" borderId="13" xfId="0" applyFont="1" applyFill="1" applyBorder="1" applyAlignment="1">
      <alignment horizontal="center" vertical="center" wrapText="1"/>
    </xf>
    <xf numFmtId="0" fontId="4" fillId="40" borderId="12" xfId="0" applyFont="1" applyFill="1" applyBorder="1" applyAlignment="1">
      <alignment horizontal="center" vertical="center" wrapText="1"/>
    </xf>
    <xf numFmtId="0" fontId="4" fillId="41" borderId="13" xfId="0" applyFont="1" applyFill="1" applyBorder="1" applyAlignment="1">
      <alignment horizontal="center" vertical="center" wrapText="1"/>
    </xf>
    <xf numFmtId="0" fontId="4" fillId="41" borderId="12" xfId="0" applyFont="1" applyFill="1" applyBorder="1" applyAlignment="1">
      <alignment horizontal="center" vertical="center" wrapText="1"/>
    </xf>
  </cellXfs>
  <cellStyles count="80">
    <cellStyle name="Normal" xfId="0"/>
    <cellStyle name="20% - Accent1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Accent4" xfId="22"/>
    <cellStyle name="40% - Accent6" xfId="23"/>
    <cellStyle name="40% - Ênfase1" xfId="24"/>
    <cellStyle name="40% - Ênfase2" xfId="25"/>
    <cellStyle name="40% - Ênfase3" xfId="26"/>
    <cellStyle name="40% - Ênfase4" xfId="27"/>
    <cellStyle name="40% - Ênfase5" xfId="28"/>
    <cellStyle name="40% - Ênfase6" xfId="29"/>
    <cellStyle name="60% - Accent1" xfId="30"/>
    <cellStyle name="60% - Ênfase1" xfId="31"/>
    <cellStyle name="60% - Ênfase2" xfId="32"/>
    <cellStyle name="60% - Ênfase3" xfId="33"/>
    <cellStyle name="60% - Ênfase4" xfId="34"/>
    <cellStyle name="60% - Ênfase5" xfId="35"/>
    <cellStyle name="60% - Ênfase6" xfId="36"/>
    <cellStyle name="Accent2" xfId="37"/>
    <cellStyle name="Accent3" xfId="38"/>
    <cellStyle name="Bom" xfId="39"/>
    <cellStyle name="Cálculo" xfId="40"/>
    <cellStyle name="Célula de Verificação" xfId="41"/>
    <cellStyle name="Célula Vinculada" xfId="42"/>
    <cellStyle name="Ênfase1" xfId="43"/>
    <cellStyle name="Ênfase2" xfId="44"/>
    <cellStyle name="Ênfase3" xfId="45"/>
    <cellStyle name="Ênfase4" xfId="46"/>
    <cellStyle name="Ênfase5" xfId="47"/>
    <cellStyle name="Ênfase6" xfId="48"/>
    <cellStyle name="Entrada" xfId="49"/>
    <cellStyle name="Hyperlink" xfId="50"/>
    <cellStyle name="Followed Hyperlink" xfId="51"/>
    <cellStyle name="Currency" xfId="52"/>
    <cellStyle name="Currency [0]" xfId="53"/>
    <cellStyle name="Moeda 2" xfId="54"/>
    <cellStyle name="Moeda 2 2" xfId="55"/>
    <cellStyle name="Moeda 2 3" xfId="56"/>
    <cellStyle name="Moeda 2 4" xfId="57"/>
    <cellStyle name="Moeda 2 5" xfId="58"/>
    <cellStyle name="Moeda 2 6" xfId="59"/>
    <cellStyle name="Moeda 3" xfId="60"/>
    <cellStyle name="Moeda 4" xfId="61"/>
    <cellStyle name="Neutro" xfId="62"/>
    <cellStyle name="Normal 2" xfId="63"/>
    <cellStyle name="Normal 2 2" xfId="64"/>
    <cellStyle name="Normal 3" xfId="65"/>
    <cellStyle name="Normal 4" xfId="66"/>
    <cellStyle name="Normal 5" xfId="67"/>
    <cellStyle name="Normal 6" xfId="68"/>
    <cellStyle name="Normal 6 2" xfId="69"/>
    <cellStyle name="Normal 7" xfId="70"/>
    <cellStyle name="Nota" xfId="71"/>
    <cellStyle name="Percent" xfId="72"/>
    <cellStyle name="Porcentagem 2" xfId="73"/>
    <cellStyle name="Ruim" xfId="74"/>
    <cellStyle name="Saída" xfId="75"/>
    <cellStyle name="Comma [0]" xfId="76"/>
    <cellStyle name="Separador de milhares 2" xfId="77"/>
    <cellStyle name="Separador de milhares 2 2" xfId="78"/>
    <cellStyle name="Separador de milhares 2 2 2" xfId="79"/>
    <cellStyle name="Separador de milhares 3" xfId="80"/>
    <cellStyle name="Texto de Aviso" xfId="81"/>
    <cellStyle name="Texto Explicativo" xfId="82"/>
    <cellStyle name="Título" xfId="83"/>
    <cellStyle name="Título 1" xfId="84"/>
    <cellStyle name="Título 2" xfId="85"/>
    <cellStyle name="Título 3" xfId="86"/>
    <cellStyle name="Título 4" xfId="87"/>
    <cellStyle name="Título 5" xfId="88"/>
    <cellStyle name="Total" xfId="89"/>
    <cellStyle name="Comma" xfId="90"/>
    <cellStyle name="Vírgula 2" xfId="91"/>
    <cellStyle name="Vírgula 2 2" xfId="92"/>
    <cellStyle name="Vírgula 3" xfId="93"/>
  </cellStyles>
  <dxfs count="9"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</dxf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1733550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="90" zoomScaleNormal="90" zoomScalePageLayoutView="0" workbookViewId="0" topLeftCell="A1">
      <selection activeCell="O4" sqref="O4"/>
    </sheetView>
  </sheetViews>
  <sheetFormatPr defaultColWidth="9.7109375" defaultRowHeight="12.75"/>
  <cols>
    <col min="1" max="2" width="13.00390625" style="3" customWidth="1"/>
    <col min="3" max="3" width="5.421875" style="4" bestFit="1" customWidth="1"/>
    <col min="4" max="4" width="31.28125" style="9" customWidth="1"/>
    <col min="5" max="5" width="40.7109375" style="10" bestFit="1" customWidth="1"/>
    <col min="6" max="8" width="11.28125" style="10" customWidth="1"/>
    <col min="9" max="9" width="10.7109375" style="10" customWidth="1"/>
    <col min="10" max="10" width="11.8515625" style="2" customWidth="1"/>
    <col min="11" max="11" width="9.421875" style="7" customWidth="1"/>
    <col min="12" max="12" width="13.28125" style="11" customWidth="1"/>
    <col min="13" max="13" width="12.57421875" style="12" customWidth="1"/>
    <col min="14" max="14" width="15.7109375" style="8" customWidth="1"/>
    <col min="15" max="15" width="15.57421875" style="8" customWidth="1"/>
    <col min="16" max="16" width="15.7109375" style="8" customWidth="1"/>
    <col min="17" max="17" width="15.8515625" style="8" customWidth="1"/>
    <col min="18" max="19" width="15.8515625" style="5" customWidth="1"/>
    <col min="20" max="22" width="15.8515625" style="1" customWidth="1"/>
    <col min="23" max="23" width="15.8515625" style="6" customWidth="1"/>
    <col min="24" max="25" width="15.8515625" style="1" customWidth="1"/>
    <col min="26" max="16384" width="9.7109375" style="1" customWidth="1"/>
  </cols>
  <sheetData>
    <row r="1" spans="1:25" ht="45.75" customHeight="1">
      <c r="A1" s="42" t="s">
        <v>21</v>
      </c>
      <c r="B1" s="42"/>
      <c r="C1" s="42"/>
      <c r="D1" s="42"/>
      <c r="E1" s="42" t="s">
        <v>22</v>
      </c>
      <c r="F1" s="42"/>
      <c r="G1" s="42"/>
      <c r="H1" s="42"/>
      <c r="I1" s="42"/>
      <c r="J1" s="42"/>
      <c r="K1" s="42" t="s">
        <v>23</v>
      </c>
      <c r="L1" s="42"/>
      <c r="M1" s="42"/>
      <c r="N1" s="41" t="s">
        <v>31</v>
      </c>
      <c r="O1" s="41" t="s">
        <v>32</v>
      </c>
      <c r="P1" s="41" t="s">
        <v>24</v>
      </c>
      <c r="Q1" s="41" t="s">
        <v>24</v>
      </c>
      <c r="R1" s="41" t="s">
        <v>24</v>
      </c>
      <c r="S1" s="41" t="s">
        <v>24</v>
      </c>
      <c r="T1" s="41" t="s">
        <v>24</v>
      </c>
      <c r="U1" s="41" t="s">
        <v>24</v>
      </c>
      <c r="V1" s="41" t="s">
        <v>24</v>
      </c>
      <c r="W1" s="41" t="s">
        <v>24</v>
      </c>
      <c r="X1" s="41" t="s">
        <v>24</v>
      </c>
      <c r="Y1" s="41" t="s">
        <v>24</v>
      </c>
    </row>
    <row r="2" spans="1:25" ht="18" customHeight="1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s="2" customFormat="1" ht="45">
      <c r="A3" s="22" t="s">
        <v>27</v>
      </c>
      <c r="B3" s="22" t="s">
        <v>26</v>
      </c>
      <c r="C3" s="22" t="s">
        <v>2</v>
      </c>
      <c r="D3" s="22" t="s">
        <v>12</v>
      </c>
      <c r="E3" s="23" t="s">
        <v>13</v>
      </c>
      <c r="F3" s="23" t="s">
        <v>14</v>
      </c>
      <c r="G3" s="26" t="s">
        <v>15</v>
      </c>
      <c r="H3" s="26" t="s">
        <v>16</v>
      </c>
      <c r="I3" s="26" t="s">
        <v>9</v>
      </c>
      <c r="J3" s="17" t="s">
        <v>3</v>
      </c>
      <c r="K3" s="18" t="s">
        <v>5</v>
      </c>
      <c r="L3" s="19" t="s">
        <v>0</v>
      </c>
      <c r="M3" s="20" t="s">
        <v>4</v>
      </c>
      <c r="N3" s="40">
        <v>45016</v>
      </c>
      <c r="O3" s="40">
        <v>45317</v>
      </c>
      <c r="P3" s="21" t="s">
        <v>1</v>
      </c>
      <c r="Q3" s="21" t="s">
        <v>1</v>
      </c>
      <c r="R3" s="21" t="s">
        <v>1</v>
      </c>
      <c r="S3" s="21" t="s">
        <v>1</v>
      </c>
      <c r="T3" s="21" t="s">
        <v>1</v>
      </c>
      <c r="U3" s="13" t="s">
        <v>1</v>
      </c>
      <c r="V3" s="13" t="s">
        <v>1</v>
      </c>
      <c r="W3" s="13" t="s">
        <v>1</v>
      </c>
      <c r="X3" s="13" t="s">
        <v>1</v>
      </c>
      <c r="Y3" s="13" t="s">
        <v>1</v>
      </c>
    </row>
    <row r="4" spans="1:25" ht="30" customHeight="1">
      <c r="A4" s="43" t="s">
        <v>19</v>
      </c>
      <c r="B4" s="43">
        <v>1</v>
      </c>
      <c r="C4" s="24">
        <v>1</v>
      </c>
      <c r="D4" s="46" t="s">
        <v>25</v>
      </c>
      <c r="E4" s="28" t="s">
        <v>6</v>
      </c>
      <c r="F4" s="28" t="s">
        <v>7</v>
      </c>
      <c r="G4" s="33" t="s">
        <v>17</v>
      </c>
      <c r="H4" s="35" t="s">
        <v>18</v>
      </c>
      <c r="I4" s="27" t="s">
        <v>8</v>
      </c>
      <c r="J4" s="31">
        <v>87.72</v>
      </c>
      <c r="K4" s="15">
        <v>36</v>
      </c>
      <c r="L4" s="16">
        <f>K4-(SUM(N4:Y4))</f>
        <v>8</v>
      </c>
      <c r="M4" s="14" t="str">
        <f>IF(L4&lt;0,"ATENÇÃO","OK")</f>
        <v>OK</v>
      </c>
      <c r="N4" s="39">
        <v>16</v>
      </c>
      <c r="O4" s="39">
        <v>12</v>
      </c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ht="30" customHeight="1">
      <c r="A5" s="44"/>
      <c r="B5" s="45"/>
      <c r="C5" s="24">
        <v>2</v>
      </c>
      <c r="D5" s="47"/>
      <c r="E5" s="28" t="s">
        <v>10</v>
      </c>
      <c r="F5" s="28" t="s">
        <v>7</v>
      </c>
      <c r="G5" s="33" t="s">
        <v>17</v>
      </c>
      <c r="H5" s="35" t="s">
        <v>28</v>
      </c>
      <c r="I5" s="27" t="s">
        <v>8</v>
      </c>
      <c r="J5" s="31">
        <v>205.74</v>
      </c>
      <c r="K5" s="15">
        <v>12</v>
      </c>
      <c r="L5" s="16">
        <f>K5-(SUM(N5:Y5))</f>
        <v>2</v>
      </c>
      <c r="M5" s="14" t="str">
        <f>IF(L5&lt;0,"ATENÇÃO","OK")</f>
        <v>OK</v>
      </c>
      <c r="N5" s="39">
        <v>6</v>
      </c>
      <c r="O5" s="39">
        <v>4</v>
      </c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30" customHeight="1">
      <c r="A6" s="44"/>
      <c r="B6" s="48">
        <v>2</v>
      </c>
      <c r="C6" s="25">
        <v>3</v>
      </c>
      <c r="D6" s="48" t="s">
        <v>25</v>
      </c>
      <c r="E6" s="29" t="s">
        <v>29</v>
      </c>
      <c r="F6" s="29" t="s">
        <v>7</v>
      </c>
      <c r="G6" s="34" t="s">
        <v>17</v>
      </c>
      <c r="H6" s="36" t="s">
        <v>28</v>
      </c>
      <c r="I6" s="30" t="s">
        <v>8</v>
      </c>
      <c r="J6" s="32">
        <v>355</v>
      </c>
      <c r="K6" s="15"/>
      <c r="L6" s="16">
        <f>K6-(SUM(N6:Y6))</f>
        <v>0</v>
      </c>
      <c r="M6" s="14" t="str">
        <f>IF(L6&lt;0,"ATENÇÃO","OK")</f>
        <v>OK</v>
      </c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30" customHeight="1">
      <c r="A7" s="45"/>
      <c r="B7" s="49"/>
      <c r="C7" s="25">
        <v>4</v>
      </c>
      <c r="D7" s="49"/>
      <c r="E7" s="29" t="s">
        <v>30</v>
      </c>
      <c r="F7" s="29" t="s">
        <v>7</v>
      </c>
      <c r="G7" s="34" t="s">
        <v>17</v>
      </c>
      <c r="H7" s="36" t="s">
        <v>28</v>
      </c>
      <c r="I7" s="30" t="s">
        <v>8</v>
      </c>
      <c r="J7" s="32">
        <v>509.99</v>
      </c>
      <c r="K7" s="15"/>
      <c r="L7" s="16">
        <f>K7-(SUM(N7:Y7))</f>
        <v>0</v>
      </c>
      <c r="M7" s="14" t="str">
        <f>IF(L7&lt;0,"ATENÇÃO","OK")</f>
        <v>OK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4:16" ht="15">
      <c r="N8" s="37">
        <f>SUMPRODUCT(J4:J7,N4:N7)</f>
        <v>2637.96</v>
      </c>
      <c r="O8" s="37">
        <f>SUMPRODUCT(J4:J7,O4:O7)</f>
        <v>1875.6</v>
      </c>
      <c r="P8" s="37">
        <f>SUMPRODUCT(J4:J7,P4:P7)</f>
        <v>0</v>
      </c>
    </row>
    <row r="9" ht="15">
      <c r="N9" s="38"/>
    </row>
    <row r="10" spans="1:2" ht="45">
      <c r="A10" s="4" t="s">
        <v>20</v>
      </c>
      <c r="B10" s="4"/>
    </row>
  </sheetData>
  <sheetProtection/>
  <mergeCells count="21">
    <mergeCell ref="W1:W2"/>
    <mergeCell ref="T1:T2"/>
    <mergeCell ref="U1:U2"/>
    <mergeCell ref="V1:V2"/>
    <mergeCell ref="O1:O2"/>
    <mergeCell ref="K1:M1"/>
    <mergeCell ref="A1:D1"/>
    <mergeCell ref="E1:J1"/>
    <mergeCell ref="R1:R2"/>
    <mergeCell ref="S1:S2"/>
    <mergeCell ref="N1:N2"/>
    <mergeCell ref="Y1:Y2"/>
    <mergeCell ref="A2:M2"/>
    <mergeCell ref="A4:A7"/>
    <mergeCell ref="B4:B5"/>
    <mergeCell ref="D4:D5"/>
    <mergeCell ref="B6:B7"/>
    <mergeCell ref="D6:D7"/>
    <mergeCell ref="P1:P2"/>
    <mergeCell ref="Q1:Q2"/>
    <mergeCell ref="X1:X2"/>
  </mergeCells>
  <conditionalFormatting sqref="P4:P7">
    <cfRule type="cellIs" priority="4" dxfId="2" operator="greaterThan" stopIfTrue="1">
      <formula>0</formula>
    </cfRule>
    <cfRule type="cellIs" priority="5" dxfId="1" operator="greaterThan" stopIfTrue="1">
      <formula>0</formula>
    </cfRule>
    <cfRule type="cellIs" priority="6" dxfId="0" operator="greaterThan" stopIfTrue="1">
      <formula>0</formula>
    </cfRule>
  </conditionalFormatting>
  <conditionalFormatting sqref="Q4:Y7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N4:O7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RICARDO BRANDT</cp:lastModifiedBy>
  <cp:lastPrinted>2014-06-30T21:26:04Z</cp:lastPrinted>
  <dcterms:created xsi:type="dcterms:W3CDTF">2010-06-19T20:43:11Z</dcterms:created>
  <dcterms:modified xsi:type="dcterms:W3CDTF">2024-01-26T18:49:33Z</dcterms:modified>
  <cp:category/>
  <cp:version/>
  <cp:contentType/>
  <cp:contentStatus/>
</cp:coreProperties>
</file>