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EstaPasta_de_trabalho" defaultThemeVersion="124226"/>
  <mc:AlternateContent xmlns:mc="http://schemas.openxmlformats.org/markup-compatibility/2006">
    <mc:Choice Requires="x15">
      <x15ac:absPath xmlns:x15ac="http://schemas.microsoft.com/office/spreadsheetml/2010/11/ac" url="Y:\Setores\Gestão de Contrato\Controle de Saldos\"/>
    </mc:Choice>
  </mc:AlternateContent>
  <xr:revisionPtr revIDLastSave="0" documentId="13_ncr:1_{B711B71F-7A2C-4283-B1EC-B03419C0630E}" xr6:coauthVersionLast="47" xr6:coauthVersionMax="47" xr10:uidLastSave="{00000000-0000-0000-0000-000000000000}"/>
  <bookViews>
    <workbookView xWindow="-120" yWindow="-120" windowWidth="29040" windowHeight="15840" tabRatio="711" activeTab="8" xr2:uid="{00000000-000D-0000-FFFF-FFFF00000000}"/>
  </bookViews>
  <sheets>
    <sheet name="CCT" sheetId="104" r:id="rId1"/>
    <sheet name="CEPLAN" sheetId="109" r:id="rId2"/>
    <sheet name="CEO" sheetId="117" r:id="rId3"/>
    <sheet name="CESFI" sheetId="111" r:id="rId4"/>
    <sheet name="FAED" sheetId="113" r:id="rId5"/>
    <sheet name="REITORIA" sheetId="115" r:id="rId6"/>
    <sheet name="MESC" sheetId="114" r:id="rId7"/>
    <sheet name="CEAD" sheetId="116" r:id="rId8"/>
    <sheet name="CEART" sheetId="106" r:id="rId9"/>
    <sheet name="CAV" sheetId="105" r:id="rId10"/>
    <sheet name="CERES" sheetId="110" r:id="rId11"/>
    <sheet name="ESAG" sheetId="112" r:id="rId12"/>
    <sheet name="CEFID" sheetId="108" r:id="rId13"/>
    <sheet name="CESMO" sheetId="118" r:id="rId14"/>
    <sheet name="CEAVI" sheetId="107" r:id="rId15"/>
    <sheet name="GESTOR" sheetId="90" r:id="rId16"/>
    <sheet name="Modelo Anexo II IN 002_2014" sheetId="77" r:id="rId17"/>
  </sheets>
  <definedNames>
    <definedName name="_xlnm._FilterDatabase" localSheetId="0" hidden="1">CCT!$A$3:$AK$377</definedName>
    <definedName name="_xlnm._FilterDatabase" localSheetId="8" hidden="1">CEART!$A$3:$AK$379</definedName>
    <definedName name="_xlnm._FilterDatabase" localSheetId="15" hidden="1">GESTOR!$A$3:$N$3</definedName>
    <definedName name="diasuteis" localSheetId="0">#REF!</definedName>
    <definedName name="diasuteis" localSheetId="2">#REF!</definedName>
    <definedName name="diasuteis" localSheetId="15">#REF!</definedName>
    <definedName name="diasuteis">#REF!</definedName>
    <definedName name="Ferias" localSheetId="0">#REF!</definedName>
    <definedName name="Ferias" localSheetId="2">#REF!</definedName>
    <definedName name="Ferias" localSheetId="15">#REF!</definedName>
    <definedName name="Ferias">#REF!</definedName>
    <definedName name="RD" localSheetId="0">OFFSET(#REF!,(MATCH(SMALL(#REF!,ROW()-10),#REF!,0)-1),0)</definedName>
    <definedName name="RD" localSheetId="2">OFFSET(#REF!,(MATCH(SMALL(#REF!,ROW()-10),#REF!,0)-1),0)</definedName>
    <definedName name="RD">OFFSET(#REF!,(MATCH(SMALL(#REF!,ROW()-10),#REF!,0)-1),0)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78" i="106" l="1"/>
  <c r="U378" i="106"/>
  <c r="T378" i="106"/>
  <c r="O378" i="106"/>
  <c r="P378" i="106"/>
  <c r="N20" i="107" l="1"/>
  <c r="N28" i="107"/>
  <c r="N36" i="107"/>
  <c r="N44" i="107"/>
  <c r="N52" i="107"/>
  <c r="N60" i="107"/>
  <c r="N68" i="107"/>
  <c r="N76" i="107"/>
  <c r="N84" i="107"/>
  <c r="N92" i="107"/>
  <c r="N100" i="107"/>
  <c r="N108" i="107"/>
  <c r="N116" i="107"/>
  <c r="N124" i="107"/>
  <c r="N132" i="107"/>
  <c r="N140" i="107"/>
  <c r="N148" i="107"/>
  <c r="N156" i="107"/>
  <c r="N164" i="107"/>
  <c r="N172" i="107"/>
  <c r="N180" i="107"/>
  <c r="N188" i="107"/>
  <c r="N196" i="107"/>
  <c r="N204" i="107"/>
  <c r="N212" i="107"/>
  <c r="N220" i="107"/>
  <c r="N228" i="107"/>
  <c r="N236" i="107"/>
  <c r="N244" i="107"/>
  <c r="N252" i="107"/>
  <c r="N260" i="107"/>
  <c r="N268" i="107"/>
  <c r="N276" i="107"/>
  <c r="N284" i="107"/>
  <c r="N292" i="107"/>
  <c r="N300" i="107"/>
  <c r="N308" i="107"/>
  <c r="N316" i="107"/>
  <c r="N324" i="107"/>
  <c r="N332" i="107"/>
  <c r="N340" i="107"/>
  <c r="N348" i="107"/>
  <c r="N356" i="107"/>
  <c r="N364" i="107"/>
  <c r="N372" i="107"/>
  <c r="M5" i="107"/>
  <c r="N5" i="107" s="1"/>
  <c r="M6" i="107"/>
  <c r="N6" i="107" s="1"/>
  <c r="M7" i="107"/>
  <c r="N7" i="107" s="1"/>
  <c r="M8" i="107"/>
  <c r="N8" i="107" s="1"/>
  <c r="M9" i="107"/>
  <c r="N9" i="107" s="1"/>
  <c r="M10" i="107"/>
  <c r="N10" i="107" s="1"/>
  <c r="M11" i="107"/>
  <c r="N11" i="107" s="1"/>
  <c r="M12" i="107"/>
  <c r="N12" i="107" s="1"/>
  <c r="M13" i="107"/>
  <c r="N13" i="107" s="1"/>
  <c r="M14" i="107"/>
  <c r="N14" i="107" s="1"/>
  <c r="M15" i="107"/>
  <c r="N15" i="107" s="1"/>
  <c r="M16" i="107"/>
  <c r="N16" i="107" s="1"/>
  <c r="M17" i="107"/>
  <c r="N17" i="107" s="1"/>
  <c r="M18" i="107"/>
  <c r="N18" i="107" s="1"/>
  <c r="M19" i="107"/>
  <c r="N19" i="107" s="1"/>
  <c r="M20" i="107"/>
  <c r="M21" i="107"/>
  <c r="N21" i="107" s="1"/>
  <c r="M22" i="107"/>
  <c r="N22" i="107" s="1"/>
  <c r="M23" i="107"/>
  <c r="N23" i="107" s="1"/>
  <c r="M24" i="107"/>
  <c r="N24" i="107" s="1"/>
  <c r="M25" i="107"/>
  <c r="N25" i="107" s="1"/>
  <c r="M26" i="107"/>
  <c r="N26" i="107" s="1"/>
  <c r="M27" i="107"/>
  <c r="N27" i="107" s="1"/>
  <c r="M28" i="107"/>
  <c r="M29" i="107"/>
  <c r="N29" i="107" s="1"/>
  <c r="M30" i="107"/>
  <c r="N30" i="107" s="1"/>
  <c r="M31" i="107"/>
  <c r="N31" i="107" s="1"/>
  <c r="M32" i="107"/>
  <c r="N32" i="107" s="1"/>
  <c r="M33" i="107"/>
  <c r="N33" i="107" s="1"/>
  <c r="M34" i="107"/>
  <c r="N34" i="107" s="1"/>
  <c r="M35" i="107"/>
  <c r="N35" i="107" s="1"/>
  <c r="M36" i="107"/>
  <c r="M37" i="107"/>
  <c r="N37" i="107" s="1"/>
  <c r="M38" i="107"/>
  <c r="N38" i="107" s="1"/>
  <c r="M39" i="107"/>
  <c r="N39" i="107" s="1"/>
  <c r="M40" i="107"/>
  <c r="N40" i="107" s="1"/>
  <c r="M41" i="107"/>
  <c r="N41" i="107" s="1"/>
  <c r="M42" i="107"/>
  <c r="N42" i="107" s="1"/>
  <c r="M43" i="107"/>
  <c r="N43" i="107" s="1"/>
  <c r="M44" i="107"/>
  <c r="M45" i="107"/>
  <c r="N45" i="107" s="1"/>
  <c r="M46" i="107"/>
  <c r="N46" i="107" s="1"/>
  <c r="M47" i="107"/>
  <c r="N47" i="107" s="1"/>
  <c r="M48" i="107"/>
  <c r="N48" i="107" s="1"/>
  <c r="M49" i="107"/>
  <c r="N49" i="107" s="1"/>
  <c r="M50" i="107"/>
  <c r="N50" i="107" s="1"/>
  <c r="M51" i="107"/>
  <c r="N51" i="107" s="1"/>
  <c r="M52" i="107"/>
  <c r="M53" i="107"/>
  <c r="N53" i="107" s="1"/>
  <c r="M54" i="107"/>
  <c r="N54" i="107" s="1"/>
  <c r="M55" i="107"/>
  <c r="N55" i="107" s="1"/>
  <c r="M56" i="107"/>
  <c r="N56" i="107" s="1"/>
  <c r="M57" i="107"/>
  <c r="N57" i="107" s="1"/>
  <c r="M58" i="107"/>
  <c r="N58" i="107" s="1"/>
  <c r="M59" i="107"/>
  <c r="N59" i="107" s="1"/>
  <c r="M60" i="107"/>
  <c r="M61" i="107"/>
  <c r="N61" i="107" s="1"/>
  <c r="M62" i="107"/>
  <c r="N62" i="107" s="1"/>
  <c r="M63" i="107"/>
  <c r="N63" i="107" s="1"/>
  <c r="M64" i="107"/>
  <c r="N64" i="107" s="1"/>
  <c r="M65" i="107"/>
  <c r="N65" i="107" s="1"/>
  <c r="M66" i="107"/>
  <c r="N66" i="107" s="1"/>
  <c r="M67" i="107"/>
  <c r="N67" i="107" s="1"/>
  <c r="M68" i="107"/>
  <c r="M69" i="107"/>
  <c r="N69" i="107" s="1"/>
  <c r="M70" i="107"/>
  <c r="N70" i="107" s="1"/>
  <c r="M71" i="107"/>
  <c r="N71" i="107" s="1"/>
  <c r="M72" i="107"/>
  <c r="N72" i="107" s="1"/>
  <c r="M73" i="107"/>
  <c r="N73" i="107" s="1"/>
  <c r="M74" i="107"/>
  <c r="N74" i="107" s="1"/>
  <c r="M75" i="107"/>
  <c r="N75" i="107" s="1"/>
  <c r="M76" i="107"/>
  <c r="M77" i="107"/>
  <c r="N77" i="107" s="1"/>
  <c r="M78" i="107"/>
  <c r="N78" i="107" s="1"/>
  <c r="M79" i="107"/>
  <c r="N79" i="107" s="1"/>
  <c r="M80" i="107"/>
  <c r="N80" i="107" s="1"/>
  <c r="M81" i="107"/>
  <c r="N81" i="107" s="1"/>
  <c r="M82" i="107"/>
  <c r="N82" i="107" s="1"/>
  <c r="M83" i="107"/>
  <c r="N83" i="107" s="1"/>
  <c r="M84" i="107"/>
  <c r="M85" i="107"/>
  <c r="N85" i="107" s="1"/>
  <c r="M86" i="107"/>
  <c r="N86" i="107" s="1"/>
  <c r="M87" i="107"/>
  <c r="N87" i="107" s="1"/>
  <c r="M88" i="107"/>
  <c r="N88" i="107" s="1"/>
  <c r="M89" i="107"/>
  <c r="N89" i="107" s="1"/>
  <c r="M90" i="107"/>
  <c r="N90" i="107" s="1"/>
  <c r="M91" i="107"/>
  <c r="N91" i="107" s="1"/>
  <c r="M92" i="107"/>
  <c r="M93" i="107"/>
  <c r="N93" i="107" s="1"/>
  <c r="M94" i="107"/>
  <c r="N94" i="107" s="1"/>
  <c r="M95" i="107"/>
  <c r="N95" i="107" s="1"/>
  <c r="M96" i="107"/>
  <c r="N96" i="107" s="1"/>
  <c r="M97" i="107"/>
  <c r="N97" i="107" s="1"/>
  <c r="M98" i="107"/>
  <c r="N98" i="107" s="1"/>
  <c r="M99" i="107"/>
  <c r="N99" i="107" s="1"/>
  <c r="M100" i="107"/>
  <c r="M101" i="107"/>
  <c r="N101" i="107" s="1"/>
  <c r="M102" i="107"/>
  <c r="N102" i="107" s="1"/>
  <c r="M103" i="107"/>
  <c r="N103" i="107" s="1"/>
  <c r="M104" i="107"/>
  <c r="N104" i="107" s="1"/>
  <c r="M105" i="107"/>
  <c r="N105" i="107" s="1"/>
  <c r="M106" i="107"/>
  <c r="N106" i="107" s="1"/>
  <c r="M107" i="107"/>
  <c r="N107" i="107" s="1"/>
  <c r="M108" i="107"/>
  <c r="M109" i="107"/>
  <c r="N109" i="107" s="1"/>
  <c r="M110" i="107"/>
  <c r="N110" i="107" s="1"/>
  <c r="M111" i="107"/>
  <c r="N111" i="107" s="1"/>
  <c r="M112" i="107"/>
  <c r="N112" i="107" s="1"/>
  <c r="M113" i="107"/>
  <c r="N113" i="107" s="1"/>
  <c r="M114" i="107"/>
  <c r="N114" i="107" s="1"/>
  <c r="M115" i="107"/>
  <c r="N115" i="107" s="1"/>
  <c r="M116" i="107"/>
  <c r="M117" i="107"/>
  <c r="N117" i="107" s="1"/>
  <c r="M118" i="107"/>
  <c r="N118" i="107" s="1"/>
  <c r="M119" i="107"/>
  <c r="N119" i="107" s="1"/>
  <c r="M120" i="107"/>
  <c r="N120" i="107" s="1"/>
  <c r="M121" i="107"/>
  <c r="N121" i="107" s="1"/>
  <c r="M122" i="107"/>
  <c r="N122" i="107" s="1"/>
  <c r="M123" i="107"/>
  <c r="N123" i="107" s="1"/>
  <c r="M124" i="107"/>
  <c r="M125" i="107"/>
  <c r="N125" i="107" s="1"/>
  <c r="M126" i="107"/>
  <c r="N126" i="107" s="1"/>
  <c r="M127" i="107"/>
  <c r="N127" i="107" s="1"/>
  <c r="M128" i="107"/>
  <c r="N128" i="107" s="1"/>
  <c r="M129" i="107"/>
  <c r="N129" i="107" s="1"/>
  <c r="M130" i="107"/>
  <c r="N130" i="107" s="1"/>
  <c r="M131" i="107"/>
  <c r="N131" i="107" s="1"/>
  <c r="M132" i="107"/>
  <c r="M133" i="107"/>
  <c r="N133" i="107" s="1"/>
  <c r="M134" i="107"/>
  <c r="N134" i="107" s="1"/>
  <c r="M135" i="107"/>
  <c r="N135" i="107" s="1"/>
  <c r="M136" i="107"/>
  <c r="N136" i="107" s="1"/>
  <c r="M137" i="107"/>
  <c r="N137" i="107" s="1"/>
  <c r="M138" i="107"/>
  <c r="N138" i="107" s="1"/>
  <c r="M139" i="107"/>
  <c r="N139" i="107" s="1"/>
  <c r="M140" i="107"/>
  <c r="M141" i="107"/>
  <c r="N141" i="107" s="1"/>
  <c r="M142" i="107"/>
  <c r="N142" i="107" s="1"/>
  <c r="M143" i="107"/>
  <c r="N143" i="107" s="1"/>
  <c r="M144" i="107"/>
  <c r="N144" i="107" s="1"/>
  <c r="M145" i="107"/>
  <c r="N145" i="107" s="1"/>
  <c r="M146" i="107"/>
  <c r="N146" i="107" s="1"/>
  <c r="M147" i="107"/>
  <c r="N147" i="107" s="1"/>
  <c r="M148" i="107"/>
  <c r="M149" i="107"/>
  <c r="N149" i="107" s="1"/>
  <c r="M150" i="107"/>
  <c r="N150" i="107" s="1"/>
  <c r="M151" i="107"/>
  <c r="N151" i="107" s="1"/>
  <c r="M152" i="107"/>
  <c r="N152" i="107" s="1"/>
  <c r="M153" i="107"/>
  <c r="N153" i="107" s="1"/>
  <c r="M154" i="107"/>
  <c r="N154" i="107" s="1"/>
  <c r="M155" i="107"/>
  <c r="N155" i="107" s="1"/>
  <c r="M156" i="107"/>
  <c r="M157" i="107"/>
  <c r="N157" i="107" s="1"/>
  <c r="M158" i="107"/>
  <c r="N158" i="107" s="1"/>
  <c r="M159" i="107"/>
  <c r="N159" i="107" s="1"/>
  <c r="M160" i="107"/>
  <c r="N160" i="107" s="1"/>
  <c r="M161" i="107"/>
  <c r="N161" i="107" s="1"/>
  <c r="M162" i="107"/>
  <c r="N162" i="107" s="1"/>
  <c r="M163" i="107"/>
  <c r="N163" i="107" s="1"/>
  <c r="M164" i="107"/>
  <c r="M165" i="107"/>
  <c r="N165" i="107" s="1"/>
  <c r="M166" i="107"/>
  <c r="N166" i="107" s="1"/>
  <c r="M167" i="107"/>
  <c r="N167" i="107" s="1"/>
  <c r="M168" i="107"/>
  <c r="N168" i="107" s="1"/>
  <c r="M169" i="107"/>
  <c r="N169" i="107" s="1"/>
  <c r="M170" i="107"/>
  <c r="N170" i="107" s="1"/>
  <c r="M171" i="107"/>
  <c r="N171" i="107" s="1"/>
  <c r="M172" i="107"/>
  <c r="M173" i="107"/>
  <c r="N173" i="107" s="1"/>
  <c r="M174" i="107"/>
  <c r="N174" i="107" s="1"/>
  <c r="M175" i="107"/>
  <c r="N175" i="107" s="1"/>
  <c r="M176" i="107"/>
  <c r="N176" i="107" s="1"/>
  <c r="M177" i="107"/>
  <c r="N177" i="107" s="1"/>
  <c r="M178" i="107"/>
  <c r="N178" i="107" s="1"/>
  <c r="M179" i="107"/>
  <c r="N179" i="107" s="1"/>
  <c r="M180" i="107"/>
  <c r="M181" i="107"/>
  <c r="N181" i="107" s="1"/>
  <c r="M182" i="107"/>
  <c r="N182" i="107" s="1"/>
  <c r="M183" i="107"/>
  <c r="N183" i="107" s="1"/>
  <c r="M184" i="107"/>
  <c r="N184" i="107" s="1"/>
  <c r="M185" i="107"/>
  <c r="N185" i="107" s="1"/>
  <c r="M186" i="107"/>
  <c r="N186" i="107" s="1"/>
  <c r="M187" i="107"/>
  <c r="N187" i="107" s="1"/>
  <c r="M188" i="107"/>
  <c r="M189" i="107"/>
  <c r="N189" i="107" s="1"/>
  <c r="M190" i="107"/>
  <c r="N190" i="107" s="1"/>
  <c r="M191" i="107"/>
  <c r="N191" i="107" s="1"/>
  <c r="M192" i="107"/>
  <c r="N192" i="107" s="1"/>
  <c r="M193" i="107"/>
  <c r="N193" i="107" s="1"/>
  <c r="M194" i="107"/>
  <c r="N194" i="107" s="1"/>
  <c r="M195" i="107"/>
  <c r="N195" i="107" s="1"/>
  <c r="M196" i="107"/>
  <c r="M197" i="107"/>
  <c r="N197" i="107" s="1"/>
  <c r="M198" i="107"/>
  <c r="N198" i="107" s="1"/>
  <c r="M199" i="107"/>
  <c r="N199" i="107" s="1"/>
  <c r="M200" i="107"/>
  <c r="N200" i="107" s="1"/>
  <c r="M201" i="107"/>
  <c r="N201" i="107" s="1"/>
  <c r="M202" i="107"/>
  <c r="N202" i="107" s="1"/>
  <c r="M203" i="107"/>
  <c r="N203" i="107" s="1"/>
  <c r="M204" i="107"/>
  <c r="M205" i="107"/>
  <c r="N205" i="107" s="1"/>
  <c r="M206" i="107"/>
  <c r="N206" i="107" s="1"/>
  <c r="M207" i="107"/>
  <c r="N207" i="107" s="1"/>
  <c r="M208" i="107"/>
  <c r="N208" i="107" s="1"/>
  <c r="M209" i="107"/>
  <c r="N209" i="107" s="1"/>
  <c r="M210" i="107"/>
  <c r="N210" i="107" s="1"/>
  <c r="M211" i="107"/>
  <c r="N211" i="107" s="1"/>
  <c r="M212" i="107"/>
  <c r="M213" i="107"/>
  <c r="N213" i="107" s="1"/>
  <c r="M214" i="107"/>
  <c r="N214" i="107" s="1"/>
  <c r="M215" i="107"/>
  <c r="N215" i="107" s="1"/>
  <c r="M216" i="107"/>
  <c r="N216" i="107" s="1"/>
  <c r="M217" i="107"/>
  <c r="N217" i="107" s="1"/>
  <c r="M218" i="107"/>
  <c r="N218" i="107" s="1"/>
  <c r="M219" i="107"/>
  <c r="N219" i="107" s="1"/>
  <c r="M220" i="107"/>
  <c r="M221" i="107"/>
  <c r="N221" i="107" s="1"/>
  <c r="M222" i="107"/>
  <c r="N222" i="107" s="1"/>
  <c r="M223" i="107"/>
  <c r="N223" i="107" s="1"/>
  <c r="M224" i="107"/>
  <c r="N224" i="107" s="1"/>
  <c r="M225" i="107"/>
  <c r="N225" i="107" s="1"/>
  <c r="M226" i="107"/>
  <c r="N226" i="107" s="1"/>
  <c r="M227" i="107"/>
  <c r="N227" i="107" s="1"/>
  <c r="M228" i="107"/>
  <c r="M229" i="107"/>
  <c r="N229" i="107" s="1"/>
  <c r="M230" i="107"/>
  <c r="N230" i="107" s="1"/>
  <c r="M231" i="107"/>
  <c r="N231" i="107" s="1"/>
  <c r="M232" i="107"/>
  <c r="N232" i="107" s="1"/>
  <c r="M233" i="107"/>
  <c r="N233" i="107" s="1"/>
  <c r="M234" i="107"/>
  <c r="N234" i="107" s="1"/>
  <c r="M235" i="107"/>
  <c r="N235" i="107" s="1"/>
  <c r="M236" i="107"/>
  <c r="M237" i="107"/>
  <c r="N237" i="107" s="1"/>
  <c r="M238" i="107"/>
  <c r="N238" i="107" s="1"/>
  <c r="M239" i="107"/>
  <c r="N239" i="107" s="1"/>
  <c r="M240" i="107"/>
  <c r="N240" i="107" s="1"/>
  <c r="M241" i="107"/>
  <c r="N241" i="107" s="1"/>
  <c r="M242" i="107"/>
  <c r="N242" i="107" s="1"/>
  <c r="M243" i="107"/>
  <c r="N243" i="107" s="1"/>
  <c r="M244" i="107"/>
  <c r="M245" i="107"/>
  <c r="N245" i="107" s="1"/>
  <c r="M246" i="107"/>
  <c r="N246" i="107" s="1"/>
  <c r="M247" i="107"/>
  <c r="N247" i="107" s="1"/>
  <c r="M248" i="107"/>
  <c r="N248" i="107" s="1"/>
  <c r="M249" i="107"/>
  <c r="N249" i="107" s="1"/>
  <c r="M250" i="107"/>
  <c r="N250" i="107" s="1"/>
  <c r="M251" i="107"/>
  <c r="N251" i="107" s="1"/>
  <c r="M252" i="107"/>
  <c r="M253" i="107"/>
  <c r="N253" i="107" s="1"/>
  <c r="M254" i="107"/>
  <c r="N254" i="107" s="1"/>
  <c r="M255" i="107"/>
  <c r="N255" i="107" s="1"/>
  <c r="M256" i="107"/>
  <c r="N256" i="107" s="1"/>
  <c r="M257" i="107"/>
  <c r="N257" i="107" s="1"/>
  <c r="M258" i="107"/>
  <c r="N258" i="107" s="1"/>
  <c r="M259" i="107"/>
  <c r="N259" i="107" s="1"/>
  <c r="M260" i="107"/>
  <c r="M261" i="107"/>
  <c r="N261" i="107" s="1"/>
  <c r="M262" i="107"/>
  <c r="N262" i="107" s="1"/>
  <c r="M263" i="107"/>
  <c r="N263" i="107" s="1"/>
  <c r="M264" i="107"/>
  <c r="N264" i="107" s="1"/>
  <c r="M265" i="107"/>
  <c r="N265" i="107" s="1"/>
  <c r="M266" i="107"/>
  <c r="N266" i="107" s="1"/>
  <c r="M267" i="107"/>
  <c r="N267" i="107" s="1"/>
  <c r="M268" i="107"/>
  <c r="M269" i="107"/>
  <c r="N269" i="107" s="1"/>
  <c r="M270" i="107"/>
  <c r="N270" i="107" s="1"/>
  <c r="M271" i="107"/>
  <c r="N271" i="107" s="1"/>
  <c r="M272" i="107"/>
  <c r="N272" i="107" s="1"/>
  <c r="M273" i="107"/>
  <c r="N273" i="107" s="1"/>
  <c r="M274" i="107"/>
  <c r="N274" i="107" s="1"/>
  <c r="M275" i="107"/>
  <c r="N275" i="107" s="1"/>
  <c r="M276" i="107"/>
  <c r="M277" i="107"/>
  <c r="N277" i="107" s="1"/>
  <c r="M278" i="107"/>
  <c r="N278" i="107" s="1"/>
  <c r="M279" i="107"/>
  <c r="N279" i="107" s="1"/>
  <c r="M280" i="107"/>
  <c r="N280" i="107" s="1"/>
  <c r="M281" i="107"/>
  <c r="N281" i="107" s="1"/>
  <c r="M282" i="107"/>
  <c r="N282" i="107" s="1"/>
  <c r="M283" i="107"/>
  <c r="N283" i="107" s="1"/>
  <c r="M284" i="107"/>
  <c r="M285" i="107"/>
  <c r="N285" i="107" s="1"/>
  <c r="M286" i="107"/>
  <c r="N286" i="107" s="1"/>
  <c r="M287" i="107"/>
  <c r="N287" i="107" s="1"/>
  <c r="M288" i="107"/>
  <c r="N288" i="107" s="1"/>
  <c r="M289" i="107"/>
  <c r="N289" i="107" s="1"/>
  <c r="M290" i="107"/>
  <c r="N290" i="107" s="1"/>
  <c r="M291" i="107"/>
  <c r="N291" i="107" s="1"/>
  <c r="M292" i="107"/>
  <c r="M293" i="107"/>
  <c r="N293" i="107" s="1"/>
  <c r="M294" i="107"/>
  <c r="N294" i="107" s="1"/>
  <c r="M295" i="107"/>
  <c r="N295" i="107" s="1"/>
  <c r="M296" i="107"/>
  <c r="N296" i="107" s="1"/>
  <c r="M297" i="107"/>
  <c r="N297" i="107" s="1"/>
  <c r="M298" i="107"/>
  <c r="N298" i="107" s="1"/>
  <c r="M299" i="107"/>
  <c r="N299" i="107" s="1"/>
  <c r="M300" i="107"/>
  <c r="M301" i="107"/>
  <c r="N301" i="107" s="1"/>
  <c r="M302" i="107"/>
  <c r="N302" i="107" s="1"/>
  <c r="M303" i="107"/>
  <c r="N303" i="107" s="1"/>
  <c r="M304" i="107"/>
  <c r="N304" i="107" s="1"/>
  <c r="M305" i="107"/>
  <c r="N305" i="107" s="1"/>
  <c r="M306" i="107"/>
  <c r="N306" i="107" s="1"/>
  <c r="M307" i="107"/>
  <c r="N307" i="107" s="1"/>
  <c r="M308" i="107"/>
  <c r="M309" i="107"/>
  <c r="N309" i="107" s="1"/>
  <c r="M310" i="107"/>
  <c r="N310" i="107" s="1"/>
  <c r="M311" i="107"/>
  <c r="N311" i="107" s="1"/>
  <c r="M312" i="107"/>
  <c r="N312" i="107" s="1"/>
  <c r="M313" i="107"/>
  <c r="N313" i="107" s="1"/>
  <c r="M314" i="107"/>
  <c r="N314" i="107" s="1"/>
  <c r="M315" i="107"/>
  <c r="N315" i="107" s="1"/>
  <c r="M316" i="107"/>
  <c r="M317" i="107"/>
  <c r="N317" i="107" s="1"/>
  <c r="M318" i="107"/>
  <c r="N318" i="107" s="1"/>
  <c r="M319" i="107"/>
  <c r="N319" i="107" s="1"/>
  <c r="M320" i="107"/>
  <c r="N320" i="107" s="1"/>
  <c r="M321" i="107"/>
  <c r="N321" i="107" s="1"/>
  <c r="M322" i="107"/>
  <c r="N322" i="107" s="1"/>
  <c r="M323" i="107"/>
  <c r="N323" i="107" s="1"/>
  <c r="M324" i="107"/>
  <c r="M325" i="107"/>
  <c r="N325" i="107" s="1"/>
  <c r="M326" i="107"/>
  <c r="N326" i="107" s="1"/>
  <c r="M327" i="107"/>
  <c r="N327" i="107" s="1"/>
  <c r="M328" i="107"/>
  <c r="N328" i="107" s="1"/>
  <c r="M329" i="107"/>
  <c r="N329" i="107" s="1"/>
  <c r="M330" i="107"/>
  <c r="N330" i="107" s="1"/>
  <c r="M331" i="107"/>
  <c r="N331" i="107" s="1"/>
  <c r="M332" i="107"/>
  <c r="M333" i="107"/>
  <c r="N333" i="107" s="1"/>
  <c r="M334" i="107"/>
  <c r="N334" i="107" s="1"/>
  <c r="M335" i="107"/>
  <c r="N335" i="107" s="1"/>
  <c r="M336" i="107"/>
  <c r="N336" i="107" s="1"/>
  <c r="M337" i="107"/>
  <c r="N337" i="107" s="1"/>
  <c r="M338" i="107"/>
  <c r="N338" i="107" s="1"/>
  <c r="M339" i="107"/>
  <c r="N339" i="107" s="1"/>
  <c r="M340" i="107"/>
  <c r="M341" i="107"/>
  <c r="N341" i="107" s="1"/>
  <c r="M342" i="107"/>
  <c r="N342" i="107" s="1"/>
  <c r="M343" i="107"/>
  <c r="N343" i="107" s="1"/>
  <c r="M344" i="107"/>
  <c r="N344" i="107" s="1"/>
  <c r="M345" i="107"/>
  <c r="N345" i="107" s="1"/>
  <c r="M346" i="107"/>
  <c r="N346" i="107" s="1"/>
  <c r="M347" i="107"/>
  <c r="N347" i="107" s="1"/>
  <c r="M348" i="107"/>
  <c r="M349" i="107"/>
  <c r="N349" i="107" s="1"/>
  <c r="M350" i="107"/>
  <c r="N350" i="107" s="1"/>
  <c r="M351" i="107"/>
  <c r="N351" i="107" s="1"/>
  <c r="M352" i="107"/>
  <c r="N352" i="107" s="1"/>
  <c r="M353" i="107"/>
  <c r="N353" i="107" s="1"/>
  <c r="M354" i="107"/>
  <c r="N354" i="107" s="1"/>
  <c r="M355" i="107"/>
  <c r="N355" i="107" s="1"/>
  <c r="M356" i="107"/>
  <c r="M357" i="107"/>
  <c r="N357" i="107" s="1"/>
  <c r="M358" i="107"/>
  <c r="N358" i="107" s="1"/>
  <c r="M359" i="107"/>
  <c r="N359" i="107" s="1"/>
  <c r="M360" i="107"/>
  <c r="N360" i="107" s="1"/>
  <c r="M361" i="107"/>
  <c r="N361" i="107" s="1"/>
  <c r="M362" i="107"/>
  <c r="N362" i="107" s="1"/>
  <c r="M363" i="107"/>
  <c r="N363" i="107" s="1"/>
  <c r="M364" i="107"/>
  <c r="M365" i="107"/>
  <c r="N365" i="107" s="1"/>
  <c r="M366" i="107"/>
  <c r="N366" i="107" s="1"/>
  <c r="M367" i="107"/>
  <c r="N367" i="107" s="1"/>
  <c r="M368" i="107"/>
  <c r="N368" i="107" s="1"/>
  <c r="M369" i="107"/>
  <c r="N369" i="107" s="1"/>
  <c r="M370" i="107"/>
  <c r="N370" i="107" s="1"/>
  <c r="M371" i="107"/>
  <c r="N371" i="107" s="1"/>
  <c r="M372" i="107"/>
  <c r="M373" i="107"/>
  <c r="N373" i="107" s="1"/>
  <c r="M374" i="107"/>
  <c r="N374" i="107" s="1"/>
  <c r="M375" i="107"/>
  <c r="N375" i="107" s="1"/>
  <c r="M376" i="107"/>
  <c r="N376" i="107" s="1"/>
  <c r="M377" i="107"/>
  <c r="N377" i="107" s="1"/>
  <c r="N310" i="118"/>
  <c r="N313" i="118"/>
  <c r="N319" i="118"/>
  <c r="N321" i="118"/>
  <c r="N327" i="118"/>
  <c r="N329" i="118"/>
  <c r="N335" i="118"/>
  <c r="N337" i="118"/>
  <c r="N343" i="118"/>
  <c r="N345" i="118"/>
  <c r="N351" i="118"/>
  <c r="N353" i="118"/>
  <c r="N359" i="118"/>
  <c r="N361" i="118"/>
  <c r="N367" i="118"/>
  <c r="N369" i="118"/>
  <c r="N375" i="118"/>
  <c r="N377" i="118"/>
  <c r="M5" i="118"/>
  <c r="N5" i="118" s="1"/>
  <c r="M6" i="118"/>
  <c r="N6" i="118" s="1"/>
  <c r="M7" i="118"/>
  <c r="N7" i="118" s="1"/>
  <c r="M8" i="118"/>
  <c r="N8" i="118" s="1"/>
  <c r="M9" i="118"/>
  <c r="N9" i="118" s="1"/>
  <c r="M10" i="118"/>
  <c r="N10" i="118" s="1"/>
  <c r="M11" i="118"/>
  <c r="N11" i="118" s="1"/>
  <c r="M12" i="118"/>
  <c r="N12" i="118" s="1"/>
  <c r="M13" i="118"/>
  <c r="N13" i="118" s="1"/>
  <c r="M14" i="118"/>
  <c r="N14" i="118" s="1"/>
  <c r="M15" i="118"/>
  <c r="N15" i="118" s="1"/>
  <c r="M16" i="118"/>
  <c r="N16" i="118" s="1"/>
  <c r="M17" i="118"/>
  <c r="N17" i="118" s="1"/>
  <c r="M18" i="118"/>
  <c r="N18" i="118" s="1"/>
  <c r="M19" i="118"/>
  <c r="N19" i="118" s="1"/>
  <c r="M20" i="118"/>
  <c r="N20" i="118" s="1"/>
  <c r="M21" i="118"/>
  <c r="N21" i="118" s="1"/>
  <c r="M22" i="118"/>
  <c r="N22" i="118" s="1"/>
  <c r="M23" i="118"/>
  <c r="N23" i="118" s="1"/>
  <c r="M24" i="118"/>
  <c r="N24" i="118" s="1"/>
  <c r="M25" i="118"/>
  <c r="N25" i="118" s="1"/>
  <c r="M26" i="118"/>
  <c r="N26" i="118" s="1"/>
  <c r="M27" i="118"/>
  <c r="N27" i="118" s="1"/>
  <c r="M28" i="118"/>
  <c r="N28" i="118" s="1"/>
  <c r="M29" i="118"/>
  <c r="N29" i="118" s="1"/>
  <c r="M30" i="118"/>
  <c r="N30" i="118" s="1"/>
  <c r="M31" i="118"/>
  <c r="N31" i="118" s="1"/>
  <c r="M32" i="118"/>
  <c r="N32" i="118" s="1"/>
  <c r="M33" i="118"/>
  <c r="N33" i="118" s="1"/>
  <c r="M34" i="118"/>
  <c r="N34" i="118" s="1"/>
  <c r="M35" i="118"/>
  <c r="N35" i="118" s="1"/>
  <c r="M36" i="118"/>
  <c r="N36" i="118" s="1"/>
  <c r="M37" i="118"/>
  <c r="N37" i="118" s="1"/>
  <c r="M38" i="118"/>
  <c r="N38" i="118" s="1"/>
  <c r="M39" i="118"/>
  <c r="N39" i="118" s="1"/>
  <c r="M40" i="118"/>
  <c r="N40" i="118" s="1"/>
  <c r="M41" i="118"/>
  <c r="N41" i="118" s="1"/>
  <c r="M42" i="118"/>
  <c r="N42" i="118" s="1"/>
  <c r="M43" i="118"/>
  <c r="N43" i="118" s="1"/>
  <c r="M44" i="118"/>
  <c r="N44" i="118" s="1"/>
  <c r="M45" i="118"/>
  <c r="N45" i="118" s="1"/>
  <c r="M46" i="118"/>
  <c r="N46" i="118" s="1"/>
  <c r="M47" i="118"/>
  <c r="N47" i="118" s="1"/>
  <c r="M48" i="118"/>
  <c r="N48" i="118" s="1"/>
  <c r="M49" i="118"/>
  <c r="N49" i="118" s="1"/>
  <c r="M50" i="118"/>
  <c r="N50" i="118" s="1"/>
  <c r="M51" i="118"/>
  <c r="N51" i="118" s="1"/>
  <c r="M52" i="118"/>
  <c r="N52" i="118" s="1"/>
  <c r="M53" i="118"/>
  <c r="N53" i="118" s="1"/>
  <c r="M54" i="118"/>
  <c r="N54" i="118" s="1"/>
  <c r="M55" i="118"/>
  <c r="N55" i="118" s="1"/>
  <c r="M56" i="118"/>
  <c r="N56" i="118" s="1"/>
  <c r="M57" i="118"/>
  <c r="N57" i="118" s="1"/>
  <c r="M58" i="118"/>
  <c r="N58" i="118" s="1"/>
  <c r="M59" i="118"/>
  <c r="N59" i="118" s="1"/>
  <c r="M60" i="118"/>
  <c r="N60" i="118" s="1"/>
  <c r="M61" i="118"/>
  <c r="N61" i="118" s="1"/>
  <c r="M62" i="118"/>
  <c r="N62" i="118" s="1"/>
  <c r="M63" i="118"/>
  <c r="N63" i="118" s="1"/>
  <c r="M64" i="118"/>
  <c r="N64" i="118" s="1"/>
  <c r="M65" i="118"/>
  <c r="N65" i="118" s="1"/>
  <c r="M66" i="118"/>
  <c r="N66" i="118" s="1"/>
  <c r="M67" i="118"/>
  <c r="N67" i="118" s="1"/>
  <c r="M68" i="118"/>
  <c r="N68" i="118" s="1"/>
  <c r="M69" i="118"/>
  <c r="N69" i="118" s="1"/>
  <c r="M70" i="118"/>
  <c r="N70" i="118" s="1"/>
  <c r="M71" i="118"/>
  <c r="N71" i="118" s="1"/>
  <c r="M72" i="118"/>
  <c r="N72" i="118" s="1"/>
  <c r="M73" i="118"/>
  <c r="N73" i="118" s="1"/>
  <c r="M74" i="118"/>
  <c r="N74" i="118" s="1"/>
  <c r="M75" i="118"/>
  <c r="N75" i="118" s="1"/>
  <c r="M76" i="118"/>
  <c r="N76" i="118" s="1"/>
  <c r="M77" i="118"/>
  <c r="N77" i="118" s="1"/>
  <c r="M78" i="118"/>
  <c r="N78" i="118" s="1"/>
  <c r="M79" i="118"/>
  <c r="N79" i="118" s="1"/>
  <c r="M80" i="118"/>
  <c r="N80" i="118" s="1"/>
  <c r="M81" i="118"/>
  <c r="N81" i="118" s="1"/>
  <c r="M82" i="118"/>
  <c r="N82" i="118" s="1"/>
  <c r="M83" i="118"/>
  <c r="N83" i="118" s="1"/>
  <c r="M84" i="118"/>
  <c r="N84" i="118" s="1"/>
  <c r="M85" i="118"/>
  <c r="N85" i="118" s="1"/>
  <c r="M86" i="118"/>
  <c r="N86" i="118" s="1"/>
  <c r="M87" i="118"/>
  <c r="N87" i="118" s="1"/>
  <c r="M88" i="118"/>
  <c r="N88" i="118" s="1"/>
  <c r="M89" i="118"/>
  <c r="N89" i="118" s="1"/>
  <c r="M90" i="118"/>
  <c r="N90" i="118" s="1"/>
  <c r="M91" i="118"/>
  <c r="N91" i="118" s="1"/>
  <c r="M92" i="118"/>
  <c r="N92" i="118" s="1"/>
  <c r="M93" i="118"/>
  <c r="N93" i="118" s="1"/>
  <c r="M94" i="118"/>
  <c r="N94" i="118" s="1"/>
  <c r="M95" i="118"/>
  <c r="N95" i="118" s="1"/>
  <c r="M96" i="118"/>
  <c r="N96" i="118" s="1"/>
  <c r="M97" i="118"/>
  <c r="N97" i="118" s="1"/>
  <c r="M98" i="118"/>
  <c r="N98" i="118" s="1"/>
  <c r="M99" i="118"/>
  <c r="N99" i="118" s="1"/>
  <c r="M100" i="118"/>
  <c r="N100" i="118" s="1"/>
  <c r="M101" i="118"/>
  <c r="N101" i="118" s="1"/>
  <c r="M102" i="118"/>
  <c r="N102" i="118" s="1"/>
  <c r="M103" i="118"/>
  <c r="N103" i="118" s="1"/>
  <c r="M104" i="118"/>
  <c r="N104" i="118" s="1"/>
  <c r="M105" i="118"/>
  <c r="N105" i="118" s="1"/>
  <c r="M106" i="118"/>
  <c r="N106" i="118" s="1"/>
  <c r="M107" i="118"/>
  <c r="N107" i="118" s="1"/>
  <c r="M108" i="118"/>
  <c r="N108" i="118" s="1"/>
  <c r="M109" i="118"/>
  <c r="N109" i="118" s="1"/>
  <c r="M110" i="118"/>
  <c r="N110" i="118" s="1"/>
  <c r="M111" i="118"/>
  <c r="N111" i="118" s="1"/>
  <c r="M112" i="118"/>
  <c r="N112" i="118" s="1"/>
  <c r="M113" i="118"/>
  <c r="N113" i="118" s="1"/>
  <c r="M114" i="118"/>
  <c r="N114" i="118" s="1"/>
  <c r="M115" i="118"/>
  <c r="N115" i="118" s="1"/>
  <c r="M116" i="118"/>
  <c r="N116" i="118" s="1"/>
  <c r="M117" i="118"/>
  <c r="N117" i="118" s="1"/>
  <c r="M118" i="118"/>
  <c r="N118" i="118" s="1"/>
  <c r="M119" i="118"/>
  <c r="N119" i="118" s="1"/>
  <c r="M120" i="118"/>
  <c r="N120" i="118" s="1"/>
  <c r="M121" i="118"/>
  <c r="N121" i="118" s="1"/>
  <c r="M122" i="118"/>
  <c r="N122" i="118" s="1"/>
  <c r="M123" i="118"/>
  <c r="N123" i="118" s="1"/>
  <c r="M124" i="118"/>
  <c r="N124" i="118" s="1"/>
  <c r="M125" i="118"/>
  <c r="N125" i="118" s="1"/>
  <c r="M126" i="118"/>
  <c r="N126" i="118" s="1"/>
  <c r="M127" i="118"/>
  <c r="N127" i="118" s="1"/>
  <c r="M128" i="118"/>
  <c r="N128" i="118" s="1"/>
  <c r="M129" i="118"/>
  <c r="N129" i="118" s="1"/>
  <c r="M130" i="118"/>
  <c r="N130" i="118" s="1"/>
  <c r="M131" i="118"/>
  <c r="N131" i="118" s="1"/>
  <c r="M132" i="118"/>
  <c r="N132" i="118" s="1"/>
  <c r="M133" i="118"/>
  <c r="N133" i="118" s="1"/>
  <c r="M134" i="118"/>
  <c r="N134" i="118" s="1"/>
  <c r="M135" i="118"/>
  <c r="N135" i="118" s="1"/>
  <c r="M136" i="118"/>
  <c r="N136" i="118" s="1"/>
  <c r="M137" i="118"/>
  <c r="N137" i="118" s="1"/>
  <c r="M138" i="118"/>
  <c r="N138" i="118" s="1"/>
  <c r="M139" i="118"/>
  <c r="N139" i="118" s="1"/>
  <c r="M140" i="118"/>
  <c r="N140" i="118" s="1"/>
  <c r="M141" i="118"/>
  <c r="N141" i="118" s="1"/>
  <c r="M142" i="118"/>
  <c r="N142" i="118" s="1"/>
  <c r="M143" i="118"/>
  <c r="N143" i="118" s="1"/>
  <c r="M144" i="118"/>
  <c r="N144" i="118" s="1"/>
  <c r="M145" i="118"/>
  <c r="N145" i="118" s="1"/>
  <c r="M146" i="118"/>
  <c r="N146" i="118" s="1"/>
  <c r="M147" i="118"/>
  <c r="N147" i="118" s="1"/>
  <c r="M148" i="118"/>
  <c r="N148" i="118" s="1"/>
  <c r="M149" i="118"/>
  <c r="N149" i="118" s="1"/>
  <c r="M150" i="118"/>
  <c r="N150" i="118" s="1"/>
  <c r="M151" i="118"/>
  <c r="N151" i="118" s="1"/>
  <c r="M152" i="118"/>
  <c r="N152" i="118" s="1"/>
  <c r="M153" i="118"/>
  <c r="N153" i="118" s="1"/>
  <c r="M154" i="118"/>
  <c r="N154" i="118" s="1"/>
  <c r="M155" i="118"/>
  <c r="N155" i="118" s="1"/>
  <c r="M156" i="118"/>
  <c r="N156" i="118" s="1"/>
  <c r="M157" i="118"/>
  <c r="N157" i="118" s="1"/>
  <c r="M158" i="118"/>
  <c r="N158" i="118" s="1"/>
  <c r="M159" i="118"/>
  <c r="N159" i="118" s="1"/>
  <c r="M160" i="118"/>
  <c r="N160" i="118" s="1"/>
  <c r="M161" i="118"/>
  <c r="N161" i="118" s="1"/>
  <c r="M162" i="118"/>
  <c r="N162" i="118" s="1"/>
  <c r="M163" i="118"/>
  <c r="N163" i="118" s="1"/>
  <c r="M164" i="118"/>
  <c r="N164" i="118" s="1"/>
  <c r="M165" i="118"/>
  <c r="N165" i="118" s="1"/>
  <c r="M166" i="118"/>
  <c r="N166" i="118" s="1"/>
  <c r="M167" i="118"/>
  <c r="N167" i="118" s="1"/>
  <c r="M168" i="118"/>
  <c r="N168" i="118" s="1"/>
  <c r="M169" i="118"/>
  <c r="N169" i="118" s="1"/>
  <c r="M170" i="118"/>
  <c r="N170" i="118" s="1"/>
  <c r="M171" i="118"/>
  <c r="N171" i="118" s="1"/>
  <c r="M172" i="118"/>
  <c r="N172" i="118" s="1"/>
  <c r="M173" i="118"/>
  <c r="N173" i="118" s="1"/>
  <c r="M174" i="118"/>
  <c r="N174" i="118" s="1"/>
  <c r="M175" i="118"/>
  <c r="N175" i="118" s="1"/>
  <c r="M176" i="118"/>
  <c r="N176" i="118" s="1"/>
  <c r="M177" i="118"/>
  <c r="N177" i="118" s="1"/>
  <c r="M178" i="118"/>
  <c r="N178" i="118" s="1"/>
  <c r="M179" i="118"/>
  <c r="N179" i="118" s="1"/>
  <c r="M180" i="118"/>
  <c r="N180" i="118" s="1"/>
  <c r="M181" i="118"/>
  <c r="N181" i="118" s="1"/>
  <c r="M182" i="118"/>
  <c r="N182" i="118" s="1"/>
  <c r="M183" i="118"/>
  <c r="N183" i="118" s="1"/>
  <c r="M184" i="118"/>
  <c r="N184" i="118" s="1"/>
  <c r="M185" i="118"/>
  <c r="N185" i="118" s="1"/>
  <c r="M186" i="118"/>
  <c r="N186" i="118" s="1"/>
  <c r="M187" i="118"/>
  <c r="N187" i="118" s="1"/>
  <c r="M188" i="118"/>
  <c r="N188" i="118" s="1"/>
  <c r="M189" i="118"/>
  <c r="N189" i="118" s="1"/>
  <c r="M190" i="118"/>
  <c r="N190" i="118" s="1"/>
  <c r="M191" i="118"/>
  <c r="N191" i="118" s="1"/>
  <c r="M192" i="118"/>
  <c r="N192" i="118" s="1"/>
  <c r="M193" i="118"/>
  <c r="N193" i="118" s="1"/>
  <c r="M194" i="118"/>
  <c r="N194" i="118" s="1"/>
  <c r="M195" i="118"/>
  <c r="N195" i="118" s="1"/>
  <c r="M196" i="118"/>
  <c r="N196" i="118" s="1"/>
  <c r="M197" i="118"/>
  <c r="N197" i="118" s="1"/>
  <c r="M198" i="118"/>
  <c r="N198" i="118" s="1"/>
  <c r="M199" i="118"/>
  <c r="N199" i="118" s="1"/>
  <c r="M200" i="118"/>
  <c r="N200" i="118" s="1"/>
  <c r="M201" i="118"/>
  <c r="N201" i="118" s="1"/>
  <c r="M202" i="118"/>
  <c r="N202" i="118" s="1"/>
  <c r="M203" i="118"/>
  <c r="N203" i="118" s="1"/>
  <c r="M204" i="118"/>
  <c r="N204" i="118" s="1"/>
  <c r="M205" i="118"/>
  <c r="N205" i="118" s="1"/>
  <c r="M206" i="118"/>
  <c r="N206" i="118" s="1"/>
  <c r="M207" i="118"/>
  <c r="N207" i="118" s="1"/>
  <c r="M208" i="118"/>
  <c r="N208" i="118" s="1"/>
  <c r="M209" i="118"/>
  <c r="N209" i="118" s="1"/>
  <c r="M210" i="118"/>
  <c r="N210" i="118" s="1"/>
  <c r="M211" i="118"/>
  <c r="N211" i="118" s="1"/>
  <c r="M212" i="118"/>
  <c r="N212" i="118" s="1"/>
  <c r="M213" i="118"/>
  <c r="N213" i="118" s="1"/>
  <c r="M214" i="118"/>
  <c r="N214" i="118" s="1"/>
  <c r="M215" i="118"/>
  <c r="N215" i="118" s="1"/>
  <c r="M216" i="118"/>
  <c r="N216" i="118" s="1"/>
  <c r="M217" i="118"/>
  <c r="N217" i="118" s="1"/>
  <c r="M218" i="118"/>
  <c r="N218" i="118" s="1"/>
  <c r="M219" i="118"/>
  <c r="N219" i="118" s="1"/>
  <c r="M220" i="118"/>
  <c r="N220" i="118" s="1"/>
  <c r="M221" i="118"/>
  <c r="N221" i="118" s="1"/>
  <c r="M222" i="118"/>
  <c r="N222" i="118" s="1"/>
  <c r="M223" i="118"/>
  <c r="N223" i="118" s="1"/>
  <c r="M224" i="118"/>
  <c r="N224" i="118" s="1"/>
  <c r="M225" i="118"/>
  <c r="N225" i="118" s="1"/>
  <c r="M226" i="118"/>
  <c r="N226" i="118" s="1"/>
  <c r="M227" i="118"/>
  <c r="N227" i="118" s="1"/>
  <c r="M228" i="118"/>
  <c r="N228" i="118" s="1"/>
  <c r="M229" i="118"/>
  <c r="N229" i="118" s="1"/>
  <c r="M230" i="118"/>
  <c r="N230" i="118" s="1"/>
  <c r="M231" i="118"/>
  <c r="N231" i="118" s="1"/>
  <c r="M232" i="118"/>
  <c r="N232" i="118" s="1"/>
  <c r="M233" i="118"/>
  <c r="N233" i="118" s="1"/>
  <c r="M234" i="118"/>
  <c r="N234" i="118" s="1"/>
  <c r="M235" i="118"/>
  <c r="N235" i="118" s="1"/>
  <c r="M236" i="118"/>
  <c r="N236" i="118" s="1"/>
  <c r="M237" i="118"/>
  <c r="N237" i="118" s="1"/>
  <c r="M238" i="118"/>
  <c r="N238" i="118" s="1"/>
  <c r="M239" i="118"/>
  <c r="N239" i="118" s="1"/>
  <c r="M240" i="118"/>
  <c r="N240" i="118" s="1"/>
  <c r="M241" i="118"/>
  <c r="N241" i="118" s="1"/>
  <c r="M242" i="118"/>
  <c r="N242" i="118" s="1"/>
  <c r="M243" i="118"/>
  <c r="N243" i="118" s="1"/>
  <c r="M244" i="118"/>
  <c r="N244" i="118" s="1"/>
  <c r="M245" i="118"/>
  <c r="N245" i="118" s="1"/>
  <c r="M246" i="118"/>
  <c r="N246" i="118" s="1"/>
  <c r="M247" i="118"/>
  <c r="N247" i="118" s="1"/>
  <c r="M248" i="118"/>
  <c r="N248" i="118" s="1"/>
  <c r="M249" i="118"/>
  <c r="N249" i="118" s="1"/>
  <c r="M250" i="118"/>
  <c r="N250" i="118" s="1"/>
  <c r="M251" i="118"/>
  <c r="N251" i="118" s="1"/>
  <c r="M252" i="118"/>
  <c r="N252" i="118" s="1"/>
  <c r="M253" i="118"/>
  <c r="N253" i="118" s="1"/>
  <c r="M254" i="118"/>
  <c r="N254" i="118" s="1"/>
  <c r="M255" i="118"/>
  <c r="N255" i="118" s="1"/>
  <c r="M256" i="118"/>
  <c r="N256" i="118" s="1"/>
  <c r="M257" i="118"/>
  <c r="N257" i="118" s="1"/>
  <c r="M258" i="118"/>
  <c r="N258" i="118" s="1"/>
  <c r="M259" i="118"/>
  <c r="N259" i="118" s="1"/>
  <c r="M260" i="118"/>
  <c r="N260" i="118" s="1"/>
  <c r="M261" i="118"/>
  <c r="N261" i="118" s="1"/>
  <c r="M262" i="118"/>
  <c r="N262" i="118" s="1"/>
  <c r="M263" i="118"/>
  <c r="N263" i="118" s="1"/>
  <c r="M264" i="118"/>
  <c r="N264" i="118" s="1"/>
  <c r="M265" i="118"/>
  <c r="N265" i="118" s="1"/>
  <c r="M266" i="118"/>
  <c r="N266" i="118" s="1"/>
  <c r="M267" i="118"/>
  <c r="N267" i="118" s="1"/>
  <c r="M268" i="118"/>
  <c r="N268" i="118" s="1"/>
  <c r="M269" i="118"/>
  <c r="N269" i="118" s="1"/>
  <c r="M270" i="118"/>
  <c r="N270" i="118" s="1"/>
  <c r="M271" i="118"/>
  <c r="N271" i="118" s="1"/>
  <c r="M272" i="118"/>
  <c r="N272" i="118" s="1"/>
  <c r="M273" i="118"/>
  <c r="N273" i="118" s="1"/>
  <c r="M274" i="118"/>
  <c r="N274" i="118" s="1"/>
  <c r="M275" i="118"/>
  <c r="N275" i="118" s="1"/>
  <c r="M276" i="118"/>
  <c r="N276" i="118" s="1"/>
  <c r="M277" i="118"/>
  <c r="N277" i="118" s="1"/>
  <c r="M278" i="118"/>
  <c r="N278" i="118" s="1"/>
  <c r="M279" i="118"/>
  <c r="N279" i="118" s="1"/>
  <c r="M280" i="118"/>
  <c r="N280" i="118" s="1"/>
  <c r="M281" i="118"/>
  <c r="N281" i="118" s="1"/>
  <c r="M282" i="118"/>
  <c r="N282" i="118" s="1"/>
  <c r="M283" i="118"/>
  <c r="N283" i="118" s="1"/>
  <c r="M284" i="118"/>
  <c r="N284" i="118" s="1"/>
  <c r="M285" i="118"/>
  <c r="N285" i="118" s="1"/>
  <c r="M286" i="118"/>
  <c r="N286" i="118" s="1"/>
  <c r="M287" i="118"/>
  <c r="N287" i="118" s="1"/>
  <c r="M288" i="118"/>
  <c r="N288" i="118" s="1"/>
  <c r="M289" i="118"/>
  <c r="N289" i="118" s="1"/>
  <c r="M290" i="118"/>
  <c r="N290" i="118" s="1"/>
  <c r="M291" i="118"/>
  <c r="N291" i="118" s="1"/>
  <c r="M292" i="118"/>
  <c r="N292" i="118" s="1"/>
  <c r="M293" i="118"/>
  <c r="N293" i="118" s="1"/>
  <c r="M294" i="118"/>
  <c r="N294" i="118" s="1"/>
  <c r="M295" i="118"/>
  <c r="N295" i="118" s="1"/>
  <c r="M296" i="118"/>
  <c r="N296" i="118" s="1"/>
  <c r="M297" i="118"/>
  <c r="N297" i="118" s="1"/>
  <c r="M298" i="118"/>
  <c r="N298" i="118" s="1"/>
  <c r="M299" i="118"/>
  <c r="N299" i="118" s="1"/>
  <c r="M300" i="118"/>
  <c r="N300" i="118" s="1"/>
  <c r="M301" i="118"/>
  <c r="N301" i="118" s="1"/>
  <c r="M302" i="118"/>
  <c r="N302" i="118" s="1"/>
  <c r="M303" i="118"/>
  <c r="N303" i="118" s="1"/>
  <c r="M304" i="118"/>
  <c r="N304" i="118" s="1"/>
  <c r="M305" i="118"/>
  <c r="N305" i="118" s="1"/>
  <c r="M306" i="118"/>
  <c r="N306" i="118" s="1"/>
  <c r="M307" i="118"/>
  <c r="N307" i="118" s="1"/>
  <c r="M308" i="118"/>
  <c r="N308" i="118" s="1"/>
  <c r="M309" i="118"/>
  <c r="N309" i="118" s="1"/>
  <c r="M310" i="118"/>
  <c r="M311" i="118"/>
  <c r="N311" i="118" s="1"/>
  <c r="M312" i="118"/>
  <c r="N312" i="118" s="1"/>
  <c r="M313" i="118"/>
  <c r="M314" i="118"/>
  <c r="N314" i="118" s="1"/>
  <c r="M315" i="118"/>
  <c r="N315" i="118" s="1"/>
  <c r="M316" i="118"/>
  <c r="N316" i="118" s="1"/>
  <c r="M317" i="118"/>
  <c r="N317" i="118" s="1"/>
  <c r="M318" i="118"/>
  <c r="N318" i="118" s="1"/>
  <c r="M319" i="118"/>
  <c r="M320" i="118"/>
  <c r="N320" i="118" s="1"/>
  <c r="M321" i="118"/>
  <c r="M322" i="118"/>
  <c r="N322" i="118" s="1"/>
  <c r="M323" i="118"/>
  <c r="N323" i="118" s="1"/>
  <c r="M324" i="118"/>
  <c r="N324" i="118" s="1"/>
  <c r="M325" i="118"/>
  <c r="N325" i="118" s="1"/>
  <c r="M326" i="118"/>
  <c r="N326" i="118" s="1"/>
  <c r="M327" i="118"/>
  <c r="M328" i="118"/>
  <c r="N328" i="118" s="1"/>
  <c r="M329" i="118"/>
  <c r="M330" i="118"/>
  <c r="N330" i="118" s="1"/>
  <c r="M331" i="118"/>
  <c r="N331" i="118" s="1"/>
  <c r="M332" i="118"/>
  <c r="N332" i="118" s="1"/>
  <c r="M333" i="118"/>
  <c r="N333" i="118" s="1"/>
  <c r="M334" i="118"/>
  <c r="N334" i="118" s="1"/>
  <c r="M335" i="118"/>
  <c r="M336" i="118"/>
  <c r="N336" i="118" s="1"/>
  <c r="M337" i="118"/>
  <c r="M338" i="118"/>
  <c r="N338" i="118" s="1"/>
  <c r="M339" i="118"/>
  <c r="N339" i="118" s="1"/>
  <c r="M340" i="118"/>
  <c r="N340" i="118" s="1"/>
  <c r="M341" i="118"/>
  <c r="N341" i="118" s="1"/>
  <c r="M342" i="118"/>
  <c r="N342" i="118" s="1"/>
  <c r="M343" i="118"/>
  <c r="M344" i="118"/>
  <c r="N344" i="118" s="1"/>
  <c r="M345" i="118"/>
  <c r="M346" i="118"/>
  <c r="N346" i="118" s="1"/>
  <c r="M347" i="118"/>
  <c r="N347" i="118" s="1"/>
  <c r="M348" i="118"/>
  <c r="N348" i="118" s="1"/>
  <c r="M349" i="118"/>
  <c r="N349" i="118" s="1"/>
  <c r="M350" i="118"/>
  <c r="N350" i="118" s="1"/>
  <c r="M351" i="118"/>
  <c r="M352" i="118"/>
  <c r="N352" i="118" s="1"/>
  <c r="M353" i="118"/>
  <c r="M354" i="118"/>
  <c r="N354" i="118" s="1"/>
  <c r="M355" i="118"/>
  <c r="N355" i="118" s="1"/>
  <c r="M356" i="118"/>
  <c r="N356" i="118" s="1"/>
  <c r="M357" i="118"/>
  <c r="N357" i="118" s="1"/>
  <c r="M358" i="118"/>
  <c r="N358" i="118" s="1"/>
  <c r="M359" i="118"/>
  <c r="M360" i="118"/>
  <c r="N360" i="118" s="1"/>
  <c r="M361" i="118"/>
  <c r="M362" i="118"/>
  <c r="N362" i="118" s="1"/>
  <c r="M363" i="118"/>
  <c r="N363" i="118" s="1"/>
  <c r="M364" i="118"/>
  <c r="N364" i="118" s="1"/>
  <c r="M365" i="118"/>
  <c r="N365" i="118" s="1"/>
  <c r="M366" i="118"/>
  <c r="N366" i="118" s="1"/>
  <c r="M367" i="118"/>
  <c r="M368" i="118"/>
  <c r="N368" i="118" s="1"/>
  <c r="M369" i="118"/>
  <c r="M370" i="118"/>
  <c r="N370" i="118" s="1"/>
  <c r="M371" i="118"/>
  <c r="N371" i="118" s="1"/>
  <c r="M372" i="118"/>
  <c r="N372" i="118" s="1"/>
  <c r="M373" i="118"/>
  <c r="N373" i="118" s="1"/>
  <c r="M374" i="118"/>
  <c r="N374" i="118" s="1"/>
  <c r="M375" i="118"/>
  <c r="M376" i="118"/>
  <c r="N376" i="118" s="1"/>
  <c r="M377" i="118"/>
  <c r="N5" i="108"/>
  <c r="N6" i="108"/>
  <c r="N7" i="108"/>
  <c r="N13" i="108"/>
  <c r="N14" i="108"/>
  <c r="N15" i="108"/>
  <c r="N21" i="108"/>
  <c r="N22" i="108"/>
  <c r="N23" i="108"/>
  <c r="N29" i="108"/>
  <c r="N30" i="108"/>
  <c r="N31" i="108"/>
  <c r="N37" i="108"/>
  <c r="N38" i="108"/>
  <c r="N39" i="108"/>
  <c r="N45" i="108"/>
  <c r="N46" i="108"/>
  <c r="N47" i="108"/>
  <c r="N53" i="108"/>
  <c r="N54" i="108"/>
  <c r="N55" i="108"/>
  <c r="N61" i="108"/>
  <c r="N62" i="108"/>
  <c r="N63" i="108"/>
  <c r="N69" i="108"/>
  <c r="N70" i="108"/>
  <c r="N71" i="108"/>
  <c r="N77" i="108"/>
  <c r="N78" i="108"/>
  <c r="N79" i="108"/>
  <c r="N85" i="108"/>
  <c r="N86" i="108"/>
  <c r="N87" i="108"/>
  <c r="N93" i="108"/>
  <c r="N94" i="108"/>
  <c r="N95" i="108"/>
  <c r="N101" i="108"/>
  <c r="N102" i="108"/>
  <c r="N103" i="108"/>
  <c r="N109" i="108"/>
  <c r="N110" i="108"/>
  <c r="N111" i="108"/>
  <c r="N117" i="108"/>
  <c r="N118" i="108"/>
  <c r="N119" i="108"/>
  <c r="N125" i="108"/>
  <c r="N126" i="108"/>
  <c r="N127" i="108"/>
  <c r="N133" i="108"/>
  <c r="N134" i="108"/>
  <c r="N135" i="108"/>
  <c r="N141" i="108"/>
  <c r="N142" i="108"/>
  <c r="N143" i="108"/>
  <c r="N149" i="108"/>
  <c r="N150" i="108"/>
  <c r="N151" i="108"/>
  <c r="N157" i="108"/>
  <c r="N158" i="108"/>
  <c r="N159" i="108"/>
  <c r="N165" i="108"/>
  <c r="N166" i="108"/>
  <c r="N167" i="108"/>
  <c r="N173" i="108"/>
  <c r="N174" i="108"/>
  <c r="N175" i="108"/>
  <c r="N181" i="108"/>
  <c r="N182" i="108"/>
  <c r="N183" i="108"/>
  <c r="N189" i="108"/>
  <c r="N190" i="108"/>
  <c r="N191" i="108"/>
  <c r="N197" i="108"/>
  <c r="N198" i="108"/>
  <c r="N199" i="108"/>
  <c r="N205" i="108"/>
  <c r="N206" i="108"/>
  <c r="N207" i="108"/>
  <c r="N213" i="108"/>
  <c r="N214" i="108"/>
  <c r="N215" i="108"/>
  <c r="N221" i="108"/>
  <c r="N222" i="108"/>
  <c r="N223" i="108"/>
  <c r="N229" i="108"/>
  <c r="N230" i="108"/>
  <c r="N231" i="108"/>
  <c r="N237" i="108"/>
  <c r="N238" i="108"/>
  <c r="N239" i="108"/>
  <c r="N245" i="108"/>
  <c r="N246" i="108"/>
  <c r="N247" i="108"/>
  <c r="N253" i="108"/>
  <c r="N254" i="108"/>
  <c r="N255" i="108"/>
  <c r="N261" i="108"/>
  <c r="N262" i="108"/>
  <c r="N263" i="108"/>
  <c r="N269" i="108"/>
  <c r="N270" i="108"/>
  <c r="N271" i="108"/>
  <c r="N277" i="108"/>
  <c r="N278" i="108"/>
  <c r="N279" i="108"/>
  <c r="N285" i="108"/>
  <c r="N286" i="108"/>
  <c r="N287" i="108"/>
  <c r="N293" i="108"/>
  <c r="N294" i="108"/>
  <c r="N295" i="108"/>
  <c r="N301" i="108"/>
  <c r="N302" i="108"/>
  <c r="N303" i="108"/>
  <c r="N309" i="108"/>
  <c r="N310" i="108"/>
  <c r="N311" i="108"/>
  <c r="N317" i="108"/>
  <c r="N318" i="108"/>
  <c r="N319" i="108"/>
  <c r="N325" i="108"/>
  <c r="N326" i="108"/>
  <c r="N327" i="108"/>
  <c r="N333" i="108"/>
  <c r="N334" i="108"/>
  <c r="N335" i="108"/>
  <c r="N341" i="108"/>
  <c r="N342" i="108"/>
  <c r="N343" i="108"/>
  <c r="N349" i="108"/>
  <c r="N350" i="108"/>
  <c r="N351" i="108"/>
  <c r="N357" i="108"/>
  <c r="N358" i="108"/>
  <c r="N359" i="108"/>
  <c r="N365" i="108"/>
  <c r="N366" i="108"/>
  <c r="N367" i="108"/>
  <c r="N373" i="108"/>
  <c r="N374" i="108"/>
  <c r="N375" i="108"/>
  <c r="M5" i="108"/>
  <c r="M6" i="108"/>
  <c r="M7" i="108"/>
  <c r="M8" i="108"/>
  <c r="N8" i="108" s="1"/>
  <c r="M9" i="108"/>
  <c r="N9" i="108" s="1"/>
  <c r="M10" i="108"/>
  <c r="N10" i="108" s="1"/>
  <c r="M11" i="108"/>
  <c r="N11" i="108" s="1"/>
  <c r="M12" i="108"/>
  <c r="N12" i="108" s="1"/>
  <c r="M13" i="108"/>
  <c r="M14" i="108"/>
  <c r="M15" i="108"/>
  <c r="M16" i="108"/>
  <c r="N16" i="108" s="1"/>
  <c r="M17" i="108"/>
  <c r="N17" i="108" s="1"/>
  <c r="M18" i="108"/>
  <c r="N18" i="108" s="1"/>
  <c r="M19" i="108"/>
  <c r="N19" i="108" s="1"/>
  <c r="M20" i="108"/>
  <c r="N20" i="108" s="1"/>
  <c r="M21" i="108"/>
  <c r="M22" i="108"/>
  <c r="M23" i="108"/>
  <c r="M24" i="108"/>
  <c r="N24" i="108" s="1"/>
  <c r="M25" i="108"/>
  <c r="N25" i="108" s="1"/>
  <c r="M26" i="108"/>
  <c r="N26" i="108" s="1"/>
  <c r="M27" i="108"/>
  <c r="N27" i="108" s="1"/>
  <c r="M28" i="108"/>
  <c r="N28" i="108" s="1"/>
  <c r="M29" i="108"/>
  <c r="M30" i="108"/>
  <c r="M31" i="108"/>
  <c r="M32" i="108"/>
  <c r="N32" i="108" s="1"/>
  <c r="M33" i="108"/>
  <c r="N33" i="108" s="1"/>
  <c r="M34" i="108"/>
  <c r="N34" i="108" s="1"/>
  <c r="M35" i="108"/>
  <c r="N35" i="108" s="1"/>
  <c r="M36" i="108"/>
  <c r="N36" i="108" s="1"/>
  <c r="M37" i="108"/>
  <c r="M38" i="108"/>
  <c r="M39" i="108"/>
  <c r="M40" i="108"/>
  <c r="N40" i="108" s="1"/>
  <c r="M41" i="108"/>
  <c r="N41" i="108" s="1"/>
  <c r="M42" i="108"/>
  <c r="N42" i="108" s="1"/>
  <c r="M43" i="108"/>
  <c r="N43" i="108" s="1"/>
  <c r="M44" i="108"/>
  <c r="N44" i="108" s="1"/>
  <c r="M45" i="108"/>
  <c r="M46" i="108"/>
  <c r="M47" i="108"/>
  <c r="M48" i="108"/>
  <c r="N48" i="108" s="1"/>
  <c r="M49" i="108"/>
  <c r="N49" i="108" s="1"/>
  <c r="M50" i="108"/>
  <c r="N50" i="108" s="1"/>
  <c r="M51" i="108"/>
  <c r="N51" i="108" s="1"/>
  <c r="M52" i="108"/>
  <c r="N52" i="108" s="1"/>
  <c r="M53" i="108"/>
  <c r="M54" i="108"/>
  <c r="M55" i="108"/>
  <c r="M56" i="108"/>
  <c r="N56" i="108" s="1"/>
  <c r="M57" i="108"/>
  <c r="N57" i="108" s="1"/>
  <c r="M58" i="108"/>
  <c r="N58" i="108" s="1"/>
  <c r="M59" i="108"/>
  <c r="N59" i="108" s="1"/>
  <c r="M60" i="108"/>
  <c r="N60" i="108" s="1"/>
  <c r="M61" i="108"/>
  <c r="M62" i="108"/>
  <c r="M63" i="108"/>
  <c r="M64" i="108"/>
  <c r="N64" i="108" s="1"/>
  <c r="M65" i="108"/>
  <c r="N65" i="108" s="1"/>
  <c r="M66" i="108"/>
  <c r="N66" i="108" s="1"/>
  <c r="M67" i="108"/>
  <c r="N67" i="108" s="1"/>
  <c r="M68" i="108"/>
  <c r="N68" i="108" s="1"/>
  <c r="M69" i="108"/>
  <c r="M70" i="108"/>
  <c r="M71" i="108"/>
  <c r="M72" i="108"/>
  <c r="N72" i="108" s="1"/>
  <c r="M73" i="108"/>
  <c r="N73" i="108" s="1"/>
  <c r="M74" i="108"/>
  <c r="N74" i="108" s="1"/>
  <c r="M75" i="108"/>
  <c r="N75" i="108" s="1"/>
  <c r="M76" i="108"/>
  <c r="N76" i="108" s="1"/>
  <c r="M77" i="108"/>
  <c r="M78" i="108"/>
  <c r="M79" i="108"/>
  <c r="M80" i="108"/>
  <c r="N80" i="108" s="1"/>
  <c r="M81" i="108"/>
  <c r="N81" i="108" s="1"/>
  <c r="M82" i="108"/>
  <c r="N82" i="108" s="1"/>
  <c r="M83" i="108"/>
  <c r="N83" i="108" s="1"/>
  <c r="M84" i="108"/>
  <c r="N84" i="108" s="1"/>
  <c r="M85" i="108"/>
  <c r="M86" i="108"/>
  <c r="M87" i="108"/>
  <c r="M88" i="108"/>
  <c r="N88" i="108" s="1"/>
  <c r="M89" i="108"/>
  <c r="N89" i="108" s="1"/>
  <c r="M90" i="108"/>
  <c r="N90" i="108" s="1"/>
  <c r="M91" i="108"/>
  <c r="N91" i="108" s="1"/>
  <c r="M92" i="108"/>
  <c r="N92" i="108" s="1"/>
  <c r="M93" i="108"/>
  <c r="M94" i="108"/>
  <c r="M95" i="108"/>
  <c r="M96" i="108"/>
  <c r="N96" i="108" s="1"/>
  <c r="M97" i="108"/>
  <c r="N97" i="108" s="1"/>
  <c r="M98" i="108"/>
  <c r="N98" i="108" s="1"/>
  <c r="M99" i="108"/>
  <c r="N99" i="108" s="1"/>
  <c r="M100" i="108"/>
  <c r="N100" i="108" s="1"/>
  <c r="M101" i="108"/>
  <c r="M102" i="108"/>
  <c r="M103" i="108"/>
  <c r="M104" i="108"/>
  <c r="N104" i="108" s="1"/>
  <c r="M105" i="108"/>
  <c r="N105" i="108" s="1"/>
  <c r="M106" i="108"/>
  <c r="N106" i="108" s="1"/>
  <c r="M107" i="108"/>
  <c r="N107" i="108" s="1"/>
  <c r="M108" i="108"/>
  <c r="N108" i="108" s="1"/>
  <c r="M109" i="108"/>
  <c r="M110" i="108"/>
  <c r="M111" i="108"/>
  <c r="M112" i="108"/>
  <c r="N112" i="108" s="1"/>
  <c r="M113" i="108"/>
  <c r="N113" i="108" s="1"/>
  <c r="M114" i="108"/>
  <c r="N114" i="108" s="1"/>
  <c r="M115" i="108"/>
  <c r="N115" i="108" s="1"/>
  <c r="M116" i="108"/>
  <c r="N116" i="108" s="1"/>
  <c r="M117" i="108"/>
  <c r="M118" i="108"/>
  <c r="M119" i="108"/>
  <c r="M120" i="108"/>
  <c r="N120" i="108" s="1"/>
  <c r="M121" i="108"/>
  <c r="N121" i="108" s="1"/>
  <c r="M122" i="108"/>
  <c r="N122" i="108" s="1"/>
  <c r="M123" i="108"/>
  <c r="N123" i="108" s="1"/>
  <c r="M124" i="108"/>
  <c r="N124" i="108" s="1"/>
  <c r="M125" i="108"/>
  <c r="M126" i="108"/>
  <c r="M127" i="108"/>
  <c r="M128" i="108"/>
  <c r="N128" i="108" s="1"/>
  <c r="M129" i="108"/>
  <c r="N129" i="108" s="1"/>
  <c r="M130" i="108"/>
  <c r="N130" i="108" s="1"/>
  <c r="M131" i="108"/>
  <c r="N131" i="108" s="1"/>
  <c r="M132" i="108"/>
  <c r="N132" i="108" s="1"/>
  <c r="M133" i="108"/>
  <c r="M134" i="108"/>
  <c r="M135" i="108"/>
  <c r="M136" i="108"/>
  <c r="N136" i="108" s="1"/>
  <c r="M137" i="108"/>
  <c r="N137" i="108" s="1"/>
  <c r="M138" i="108"/>
  <c r="N138" i="108" s="1"/>
  <c r="M139" i="108"/>
  <c r="N139" i="108" s="1"/>
  <c r="M140" i="108"/>
  <c r="N140" i="108" s="1"/>
  <c r="M141" i="108"/>
  <c r="M142" i="108"/>
  <c r="M143" i="108"/>
  <c r="M144" i="108"/>
  <c r="N144" i="108" s="1"/>
  <c r="M145" i="108"/>
  <c r="N145" i="108" s="1"/>
  <c r="M146" i="108"/>
  <c r="N146" i="108" s="1"/>
  <c r="M147" i="108"/>
  <c r="N147" i="108" s="1"/>
  <c r="M148" i="108"/>
  <c r="N148" i="108" s="1"/>
  <c r="M149" i="108"/>
  <c r="M150" i="108"/>
  <c r="M151" i="108"/>
  <c r="M152" i="108"/>
  <c r="N152" i="108" s="1"/>
  <c r="M153" i="108"/>
  <c r="N153" i="108" s="1"/>
  <c r="M154" i="108"/>
  <c r="N154" i="108" s="1"/>
  <c r="M155" i="108"/>
  <c r="N155" i="108" s="1"/>
  <c r="M156" i="108"/>
  <c r="N156" i="108" s="1"/>
  <c r="M157" i="108"/>
  <c r="M158" i="108"/>
  <c r="M159" i="108"/>
  <c r="M160" i="108"/>
  <c r="N160" i="108" s="1"/>
  <c r="M161" i="108"/>
  <c r="N161" i="108" s="1"/>
  <c r="M162" i="108"/>
  <c r="N162" i="108" s="1"/>
  <c r="M163" i="108"/>
  <c r="N163" i="108" s="1"/>
  <c r="M164" i="108"/>
  <c r="N164" i="108" s="1"/>
  <c r="M165" i="108"/>
  <c r="M166" i="108"/>
  <c r="M167" i="108"/>
  <c r="M168" i="108"/>
  <c r="N168" i="108" s="1"/>
  <c r="M169" i="108"/>
  <c r="N169" i="108" s="1"/>
  <c r="M170" i="108"/>
  <c r="N170" i="108" s="1"/>
  <c r="M171" i="108"/>
  <c r="N171" i="108" s="1"/>
  <c r="M172" i="108"/>
  <c r="N172" i="108" s="1"/>
  <c r="M173" i="108"/>
  <c r="M174" i="108"/>
  <c r="M175" i="108"/>
  <c r="M176" i="108"/>
  <c r="N176" i="108" s="1"/>
  <c r="M177" i="108"/>
  <c r="N177" i="108" s="1"/>
  <c r="M178" i="108"/>
  <c r="N178" i="108" s="1"/>
  <c r="M179" i="108"/>
  <c r="N179" i="108" s="1"/>
  <c r="M180" i="108"/>
  <c r="N180" i="108" s="1"/>
  <c r="M181" i="108"/>
  <c r="M182" i="108"/>
  <c r="M183" i="108"/>
  <c r="M184" i="108"/>
  <c r="N184" i="108" s="1"/>
  <c r="M185" i="108"/>
  <c r="N185" i="108" s="1"/>
  <c r="M186" i="108"/>
  <c r="N186" i="108" s="1"/>
  <c r="M187" i="108"/>
  <c r="N187" i="108" s="1"/>
  <c r="M188" i="108"/>
  <c r="N188" i="108" s="1"/>
  <c r="M189" i="108"/>
  <c r="M190" i="108"/>
  <c r="M191" i="108"/>
  <c r="M192" i="108"/>
  <c r="N192" i="108" s="1"/>
  <c r="M193" i="108"/>
  <c r="N193" i="108" s="1"/>
  <c r="M194" i="108"/>
  <c r="N194" i="108" s="1"/>
  <c r="M195" i="108"/>
  <c r="N195" i="108" s="1"/>
  <c r="M196" i="108"/>
  <c r="N196" i="108" s="1"/>
  <c r="M197" i="108"/>
  <c r="M198" i="108"/>
  <c r="M199" i="108"/>
  <c r="M200" i="108"/>
  <c r="N200" i="108" s="1"/>
  <c r="M201" i="108"/>
  <c r="N201" i="108" s="1"/>
  <c r="M202" i="108"/>
  <c r="N202" i="108" s="1"/>
  <c r="M203" i="108"/>
  <c r="N203" i="108" s="1"/>
  <c r="M204" i="108"/>
  <c r="N204" i="108" s="1"/>
  <c r="M205" i="108"/>
  <c r="M206" i="108"/>
  <c r="M207" i="108"/>
  <c r="M208" i="108"/>
  <c r="N208" i="108" s="1"/>
  <c r="M209" i="108"/>
  <c r="N209" i="108" s="1"/>
  <c r="M210" i="108"/>
  <c r="N210" i="108" s="1"/>
  <c r="M211" i="108"/>
  <c r="N211" i="108" s="1"/>
  <c r="M212" i="108"/>
  <c r="N212" i="108" s="1"/>
  <c r="M213" i="108"/>
  <c r="M214" i="108"/>
  <c r="M215" i="108"/>
  <c r="M216" i="108"/>
  <c r="N216" i="108" s="1"/>
  <c r="M217" i="108"/>
  <c r="N217" i="108" s="1"/>
  <c r="M218" i="108"/>
  <c r="N218" i="108" s="1"/>
  <c r="M219" i="108"/>
  <c r="N219" i="108" s="1"/>
  <c r="M220" i="108"/>
  <c r="N220" i="108" s="1"/>
  <c r="M221" i="108"/>
  <c r="M222" i="108"/>
  <c r="M223" i="108"/>
  <c r="M224" i="108"/>
  <c r="N224" i="108" s="1"/>
  <c r="M225" i="108"/>
  <c r="N225" i="108" s="1"/>
  <c r="M226" i="108"/>
  <c r="N226" i="108" s="1"/>
  <c r="M227" i="108"/>
  <c r="N227" i="108" s="1"/>
  <c r="M228" i="108"/>
  <c r="N228" i="108" s="1"/>
  <c r="M229" i="108"/>
  <c r="M230" i="108"/>
  <c r="M231" i="108"/>
  <c r="M232" i="108"/>
  <c r="N232" i="108" s="1"/>
  <c r="M233" i="108"/>
  <c r="N233" i="108" s="1"/>
  <c r="M234" i="108"/>
  <c r="N234" i="108" s="1"/>
  <c r="M235" i="108"/>
  <c r="N235" i="108" s="1"/>
  <c r="M236" i="108"/>
  <c r="N236" i="108" s="1"/>
  <c r="M237" i="108"/>
  <c r="M238" i="108"/>
  <c r="M239" i="108"/>
  <c r="M240" i="108"/>
  <c r="N240" i="108" s="1"/>
  <c r="M241" i="108"/>
  <c r="N241" i="108" s="1"/>
  <c r="M242" i="108"/>
  <c r="N242" i="108" s="1"/>
  <c r="M243" i="108"/>
  <c r="N243" i="108" s="1"/>
  <c r="M244" i="108"/>
  <c r="N244" i="108" s="1"/>
  <c r="M245" i="108"/>
  <c r="M246" i="108"/>
  <c r="M247" i="108"/>
  <c r="M248" i="108"/>
  <c r="N248" i="108" s="1"/>
  <c r="M249" i="108"/>
  <c r="N249" i="108" s="1"/>
  <c r="M250" i="108"/>
  <c r="N250" i="108" s="1"/>
  <c r="M251" i="108"/>
  <c r="N251" i="108" s="1"/>
  <c r="M252" i="108"/>
  <c r="N252" i="108" s="1"/>
  <c r="M253" i="108"/>
  <c r="M254" i="108"/>
  <c r="M255" i="108"/>
  <c r="M256" i="108"/>
  <c r="N256" i="108" s="1"/>
  <c r="M257" i="108"/>
  <c r="N257" i="108" s="1"/>
  <c r="M258" i="108"/>
  <c r="N258" i="108" s="1"/>
  <c r="M259" i="108"/>
  <c r="N259" i="108" s="1"/>
  <c r="M260" i="108"/>
  <c r="N260" i="108" s="1"/>
  <c r="M261" i="108"/>
  <c r="M262" i="108"/>
  <c r="M263" i="108"/>
  <c r="M264" i="108"/>
  <c r="N264" i="108" s="1"/>
  <c r="M265" i="108"/>
  <c r="N265" i="108" s="1"/>
  <c r="M266" i="108"/>
  <c r="N266" i="108" s="1"/>
  <c r="M267" i="108"/>
  <c r="N267" i="108" s="1"/>
  <c r="M268" i="108"/>
  <c r="N268" i="108" s="1"/>
  <c r="M269" i="108"/>
  <c r="M270" i="108"/>
  <c r="M271" i="108"/>
  <c r="M272" i="108"/>
  <c r="N272" i="108" s="1"/>
  <c r="M273" i="108"/>
  <c r="N273" i="108" s="1"/>
  <c r="M274" i="108"/>
  <c r="N274" i="108" s="1"/>
  <c r="M275" i="108"/>
  <c r="N275" i="108" s="1"/>
  <c r="M276" i="108"/>
  <c r="N276" i="108" s="1"/>
  <c r="M277" i="108"/>
  <c r="M278" i="108"/>
  <c r="M279" i="108"/>
  <c r="M280" i="108"/>
  <c r="N280" i="108" s="1"/>
  <c r="M281" i="108"/>
  <c r="N281" i="108" s="1"/>
  <c r="M282" i="108"/>
  <c r="N282" i="108" s="1"/>
  <c r="M283" i="108"/>
  <c r="N283" i="108" s="1"/>
  <c r="M284" i="108"/>
  <c r="N284" i="108" s="1"/>
  <c r="M285" i="108"/>
  <c r="M286" i="108"/>
  <c r="M287" i="108"/>
  <c r="M288" i="108"/>
  <c r="N288" i="108" s="1"/>
  <c r="M289" i="108"/>
  <c r="N289" i="108" s="1"/>
  <c r="M290" i="108"/>
  <c r="N290" i="108" s="1"/>
  <c r="M291" i="108"/>
  <c r="N291" i="108" s="1"/>
  <c r="M292" i="108"/>
  <c r="N292" i="108" s="1"/>
  <c r="M293" i="108"/>
  <c r="M294" i="108"/>
  <c r="M295" i="108"/>
  <c r="M296" i="108"/>
  <c r="N296" i="108" s="1"/>
  <c r="M297" i="108"/>
  <c r="N297" i="108" s="1"/>
  <c r="M298" i="108"/>
  <c r="N298" i="108" s="1"/>
  <c r="M299" i="108"/>
  <c r="N299" i="108" s="1"/>
  <c r="M300" i="108"/>
  <c r="N300" i="108" s="1"/>
  <c r="M301" i="108"/>
  <c r="M302" i="108"/>
  <c r="M303" i="108"/>
  <c r="M304" i="108"/>
  <c r="N304" i="108" s="1"/>
  <c r="M305" i="108"/>
  <c r="N305" i="108" s="1"/>
  <c r="M306" i="108"/>
  <c r="N306" i="108" s="1"/>
  <c r="M307" i="108"/>
  <c r="N307" i="108" s="1"/>
  <c r="M308" i="108"/>
  <c r="N308" i="108" s="1"/>
  <c r="M309" i="108"/>
  <c r="M310" i="108"/>
  <c r="M311" i="108"/>
  <c r="M312" i="108"/>
  <c r="N312" i="108" s="1"/>
  <c r="M313" i="108"/>
  <c r="N313" i="108" s="1"/>
  <c r="M314" i="108"/>
  <c r="N314" i="108" s="1"/>
  <c r="M315" i="108"/>
  <c r="N315" i="108" s="1"/>
  <c r="M316" i="108"/>
  <c r="N316" i="108" s="1"/>
  <c r="M317" i="108"/>
  <c r="M318" i="108"/>
  <c r="M319" i="108"/>
  <c r="M320" i="108"/>
  <c r="N320" i="108" s="1"/>
  <c r="M321" i="108"/>
  <c r="N321" i="108" s="1"/>
  <c r="M322" i="108"/>
  <c r="N322" i="108" s="1"/>
  <c r="M323" i="108"/>
  <c r="N323" i="108" s="1"/>
  <c r="M324" i="108"/>
  <c r="N324" i="108" s="1"/>
  <c r="M325" i="108"/>
  <c r="M326" i="108"/>
  <c r="M327" i="108"/>
  <c r="M328" i="108"/>
  <c r="N328" i="108" s="1"/>
  <c r="M329" i="108"/>
  <c r="N329" i="108" s="1"/>
  <c r="M330" i="108"/>
  <c r="N330" i="108" s="1"/>
  <c r="M331" i="108"/>
  <c r="N331" i="108" s="1"/>
  <c r="M332" i="108"/>
  <c r="N332" i="108" s="1"/>
  <c r="M333" i="108"/>
  <c r="M334" i="108"/>
  <c r="M335" i="108"/>
  <c r="M336" i="108"/>
  <c r="N336" i="108" s="1"/>
  <c r="M337" i="108"/>
  <c r="N337" i="108" s="1"/>
  <c r="M338" i="108"/>
  <c r="N338" i="108" s="1"/>
  <c r="M339" i="108"/>
  <c r="N339" i="108" s="1"/>
  <c r="M340" i="108"/>
  <c r="N340" i="108" s="1"/>
  <c r="M341" i="108"/>
  <c r="M342" i="108"/>
  <c r="M343" i="108"/>
  <c r="M344" i="108"/>
  <c r="N344" i="108" s="1"/>
  <c r="M345" i="108"/>
  <c r="N345" i="108" s="1"/>
  <c r="M346" i="108"/>
  <c r="N346" i="108" s="1"/>
  <c r="M347" i="108"/>
  <c r="N347" i="108" s="1"/>
  <c r="M348" i="108"/>
  <c r="N348" i="108" s="1"/>
  <c r="M349" i="108"/>
  <c r="M350" i="108"/>
  <c r="M351" i="108"/>
  <c r="M352" i="108"/>
  <c r="N352" i="108" s="1"/>
  <c r="M353" i="108"/>
  <c r="N353" i="108" s="1"/>
  <c r="M354" i="108"/>
  <c r="N354" i="108" s="1"/>
  <c r="M355" i="108"/>
  <c r="N355" i="108" s="1"/>
  <c r="M356" i="108"/>
  <c r="N356" i="108" s="1"/>
  <c r="M357" i="108"/>
  <c r="M358" i="108"/>
  <c r="M359" i="108"/>
  <c r="M360" i="108"/>
  <c r="N360" i="108" s="1"/>
  <c r="M361" i="108"/>
  <c r="N361" i="108" s="1"/>
  <c r="M362" i="108"/>
  <c r="N362" i="108" s="1"/>
  <c r="M363" i="108"/>
  <c r="N363" i="108" s="1"/>
  <c r="M364" i="108"/>
  <c r="N364" i="108" s="1"/>
  <c r="M365" i="108"/>
  <c r="M366" i="108"/>
  <c r="M367" i="108"/>
  <c r="M368" i="108"/>
  <c r="N368" i="108" s="1"/>
  <c r="M369" i="108"/>
  <c r="N369" i="108" s="1"/>
  <c r="M370" i="108"/>
  <c r="N370" i="108" s="1"/>
  <c r="M371" i="108"/>
  <c r="N371" i="108" s="1"/>
  <c r="M372" i="108"/>
  <c r="N372" i="108" s="1"/>
  <c r="M373" i="108"/>
  <c r="M374" i="108"/>
  <c r="M375" i="108"/>
  <c r="M376" i="108"/>
  <c r="N376" i="108" s="1"/>
  <c r="M377" i="108"/>
  <c r="N377" i="108" s="1"/>
  <c r="N5" i="112"/>
  <c r="N12" i="112"/>
  <c r="N13" i="112"/>
  <c r="N20" i="112"/>
  <c r="N21" i="112"/>
  <c r="N28" i="112"/>
  <c r="N29" i="112"/>
  <c r="N36" i="112"/>
  <c r="N37" i="112"/>
  <c r="N44" i="112"/>
  <c r="N45" i="112"/>
  <c r="N52" i="112"/>
  <c r="N53" i="112"/>
  <c r="N60" i="112"/>
  <c r="N61" i="112"/>
  <c r="N67" i="112"/>
  <c r="N68" i="112"/>
  <c r="N69" i="112"/>
  <c r="N76" i="112"/>
  <c r="N77" i="112"/>
  <c r="N84" i="112"/>
  <c r="N85" i="112"/>
  <c r="N92" i="112"/>
  <c r="N93" i="112"/>
  <c r="N100" i="112"/>
  <c r="N101" i="112"/>
  <c r="N108" i="112"/>
  <c r="N109" i="112"/>
  <c r="N116" i="112"/>
  <c r="N117" i="112"/>
  <c r="N124" i="112"/>
  <c r="N125" i="112"/>
  <c r="N131" i="112"/>
  <c r="N132" i="112"/>
  <c r="N133" i="112"/>
  <c r="N140" i="112"/>
  <c r="N141" i="112"/>
  <c r="N148" i="112"/>
  <c r="N149" i="112"/>
  <c r="N156" i="112"/>
  <c r="N157" i="112"/>
  <c r="N164" i="112"/>
  <c r="N165" i="112"/>
  <c r="N172" i="112"/>
  <c r="N173" i="112"/>
  <c r="N180" i="112"/>
  <c r="N181" i="112"/>
  <c r="N188" i="112"/>
  <c r="N189" i="112"/>
  <c r="N195" i="112"/>
  <c r="N196" i="112"/>
  <c r="N197" i="112"/>
  <c r="N204" i="112"/>
  <c r="N205" i="112"/>
  <c r="N212" i="112"/>
  <c r="N213" i="112"/>
  <c r="N220" i="112"/>
  <c r="N221" i="112"/>
  <c r="N228" i="112"/>
  <c r="N229" i="112"/>
  <c r="N236" i="112"/>
  <c r="N237" i="112"/>
  <c r="N244" i="112"/>
  <c r="N245" i="112"/>
  <c r="N252" i="112"/>
  <c r="N253" i="112"/>
  <c r="N260" i="112"/>
  <c r="N261" i="112"/>
  <c r="N268" i="112"/>
  <c r="N269" i="112"/>
  <c r="N276" i="112"/>
  <c r="N277" i="112"/>
  <c r="N284" i="112"/>
  <c r="N285" i="112"/>
  <c r="N292" i="112"/>
  <c r="N293" i="112"/>
  <c r="N300" i="112"/>
  <c r="N301" i="112"/>
  <c r="N308" i="112"/>
  <c r="N309" i="112"/>
  <c r="N316" i="112"/>
  <c r="N317" i="112"/>
  <c r="N324" i="112"/>
  <c r="N325" i="112"/>
  <c r="N332" i="112"/>
  <c r="N333" i="112"/>
  <c r="N340" i="112"/>
  <c r="N341" i="112"/>
  <c r="N348" i="112"/>
  <c r="N349" i="112"/>
  <c r="N356" i="112"/>
  <c r="N357" i="112"/>
  <c r="N364" i="112"/>
  <c r="N365" i="112"/>
  <c r="N372" i="112"/>
  <c r="N373" i="112"/>
  <c r="M5" i="112"/>
  <c r="M6" i="112"/>
  <c r="N6" i="112" s="1"/>
  <c r="M7" i="112"/>
  <c r="N7" i="112" s="1"/>
  <c r="M8" i="112"/>
  <c r="N8" i="112" s="1"/>
  <c r="M9" i="112"/>
  <c r="N9" i="112" s="1"/>
  <c r="M10" i="112"/>
  <c r="N10" i="112" s="1"/>
  <c r="M11" i="112"/>
  <c r="N11" i="112" s="1"/>
  <c r="M12" i="112"/>
  <c r="M13" i="112"/>
  <c r="M14" i="112"/>
  <c r="N14" i="112" s="1"/>
  <c r="M15" i="112"/>
  <c r="N15" i="112" s="1"/>
  <c r="M16" i="112"/>
  <c r="N16" i="112" s="1"/>
  <c r="M17" i="112"/>
  <c r="N17" i="112" s="1"/>
  <c r="M18" i="112"/>
  <c r="N18" i="112" s="1"/>
  <c r="M19" i="112"/>
  <c r="N19" i="112" s="1"/>
  <c r="M20" i="112"/>
  <c r="M21" i="112"/>
  <c r="M22" i="112"/>
  <c r="N22" i="112" s="1"/>
  <c r="M23" i="112"/>
  <c r="N23" i="112" s="1"/>
  <c r="M24" i="112"/>
  <c r="N24" i="112" s="1"/>
  <c r="M25" i="112"/>
  <c r="N25" i="112" s="1"/>
  <c r="M26" i="112"/>
  <c r="N26" i="112" s="1"/>
  <c r="M27" i="112"/>
  <c r="N27" i="112" s="1"/>
  <c r="M28" i="112"/>
  <c r="M29" i="112"/>
  <c r="M30" i="112"/>
  <c r="N30" i="112" s="1"/>
  <c r="M31" i="112"/>
  <c r="N31" i="112" s="1"/>
  <c r="M32" i="112"/>
  <c r="N32" i="112" s="1"/>
  <c r="M33" i="112"/>
  <c r="N33" i="112" s="1"/>
  <c r="M34" i="112"/>
  <c r="N34" i="112" s="1"/>
  <c r="M35" i="112"/>
  <c r="N35" i="112" s="1"/>
  <c r="M36" i="112"/>
  <c r="M37" i="112"/>
  <c r="M38" i="112"/>
  <c r="N38" i="112" s="1"/>
  <c r="M39" i="112"/>
  <c r="N39" i="112" s="1"/>
  <c r="M40" i="112"/>
  <c r="N40" i="112" s="1"/>
  <c r="M41" i="112"/>
  <c r="N41" i="112" s="1"/>
  <c r="M42" i="112"/>
  <c r="N42" i="112" s="1"/>
  <c r="M43" i="112"/>
  <c r="N43" i="112" s="1"/>
  <c r="M44" i="112"/>
  <c r="M45" i="112"/>
  <c r="M46" i="112"/>
  <c r="N46" i="112" s="1"/>
  <c r="M47" i="112"/>
  <c r="N47" i="112" s="1"/>
  <c r="M48" i="112"/>
  <c r="N48" i="112" s="1"/>
  <c r="M49" i="112"/>
  <c r="N49" i="112" s="1"/>
  <c r="M50" i="112"/>
  <c r="N50" i="112" s="1"/>
  <c r="M51" i="112"/>
  <c r="N51" i="112" s="1"/>
  <c r="M52" i="112"/>
  <c r="M53" i="112"/>
  <c r="M54" i="112"/>
  <c r="N54" i="112" s="1"/>
  <c r="M55" i="112"/>
  <c r="N55" i="112" s="1"/>
  <c r="M56" i="112"/>
  <c r="N56" i="112" s="1"/>
  <c r="M57" i="112"/>
  <c r="N57" i="112" s="1"/>
  <c r="M58" i="112"/>
  <c r="N58" i="112" s="1"/>
  <c r="M59" i="112"/>
  <c r="N59" i="112" s="1"/>
  <c r="M60" i="112"/>
  <c r="M61" i="112"/>
  <c r="M62" i="112"/>
  <c r="N62" i="112" s="1"/>
  <c r="M63" i="112"/>
  <c r="N63" i="112" s="1"/>
  <c r="M64" i="112"/>
  <c r="N64" i="112" s="1"/>
  <c r="M65" i="112"/>
  <c r="N65" i="112" s="1"/>
  <c r="M66" i="112"/>
  <c r="N66" i="112" s="1"/>
  <c r="M67" i="112"/>
  <c r="M68" i="112"/>
  <c r="M69" i="112"/>
  <c r="M70" i="112"/>
  <c r="N70" i="112" s="1"/>
  <c r="M71" i="112"/>
  <c r="N71" i="112" s="1"/>
  <c r="M72" i="112"/>
  <c r="N72" i="112" s="1"/>
  <c r="M73" i="112"/>
  <c r="N73" i="112" s="1"/>
  <c r="M74" i="112"/>
  <c r="N74" i="112" s="1"/>
  <c r="M75" i="112"/>
  <c r="N75" i="112" s="1"/>
  <c r="M76" i="112"/>
  <c r="M77" i="112"/>
  <c r="M78" i="112"/>
  <c r="N78" i="112" s="1"/>
  <c r="M79" i="112"/>
  <c r="N79" i="112" s="1"/>
  <c r="M80" i="112"/>
  <c r="N80" i="112" s="1"/>
  <c r="M81" i="112"/>
  <c r="N81" i="112" s="1"/>
  <c r="M82" i="112"/>
  <c r="N82" i="112" s="1"/>
  <c r="M83" i="112"/>
  <c r="N83" i="112" s="1"/>
  <c r="M84" i="112"/>
  <c r="M85" i="112"/>
  <c r="M86" i="112"/>
  <c r="N86" i="112" s="1"/>
  <c r="M87" i="112"/>
  <c r="N87" i="112" s="1"/>
  <c r="M88" i="112"/>
  <c r="N88" i="112" s="1"/>
  <c r="M89" i="112"/>
  <c r="N89" i="112" s="1"/>
  <c r="M90" i="112"/>
  <c r="N90" i="112" s="1"/>
  <c r="M91" i="112"/>
  <c r="N91" i="112" s="1"/>
  <c r="M92" i="112"/>
  <c r="M93" i="112"/>
  <c r="M94" i="112"/>
  <c r="N94" i="112" s="1"/>
  <c r="M95" i="112"/>
  <c r="N95" i="112" s="1"/>
  <c r="M96" i="112"/>
  <c r="N96" i="112" s="1"/>
  <c r="M97" i="112"/>
  <c r="N97" i="112" s="1"/>
  <c r="M98" i="112"/>
  <c r="N98" i="112" s="1"/>
  <c r="M99" i="112"/>
  <c r="N99" i="112" s="1"/>
  <c r="M100" i="112"/>
  <c r="M101" i="112"/>
  <c r="M102" i="112"/>
  <c r="N102" i="112" s="1"/>
  <c r="M103" i="112"/>
  <c r="N103" i="112" s="1"/>
  <c r="M104" i="112"/>
  <c r="N104" i="112" s="1"/>
  <c r="M105" i="112"/>
  <c r="N105" i="112" s="1"/>
  <c r="M106" i="112"/>
  <c r="N106" i="112" s="1"/>
  <c r="M107" i="112"/>
  <c r="N107" i="112" s="1"/>
  <c r="M108" i="112"/>
  <c r="M109" i="112"/>
  <c r="M110" i="112"/>
  <c r="N110" i="112" s="1"/>
  <c r="M111" i="112"/>
  <c r="N111" i="112" s="1"/>
  <c r="M112" i="112"/>
  <c r="N112" i="112" s="1"/>
  <c r="M113" i="112"/>
  <c r="N113" i="112" s="1"/>
  <c r="M114" i="112"/>
  <c r="N114" i="112" s="1"/>
  <c r="M115" i="112"/>
  <c r="N115" i="112" s="1"/>
  <c r="M116" i="112"/>
  <c r="M117" i="112"/>
  <c r="M118" i="112"/>
  <c r="N118" i="112" s="1"/>
  <c r="M119" i="112"/>
  <c r="N119" i="112" s="1"/>
  <c r="M120" i="112"/>
  <c r="N120" i="112" s="1"/>
  <c r="M121" i="112"/>
  <c r="N121" i="112" s="1"/>
  <c r="M122" i="112"/>
  <c r="N122" i="112" s="1"/>
  <c r="M123" i="112"/>
  <c r="N123" i="112" s="1"/>
  <c r="M124" i="112"/>
  <c r="M125" i="112"/>
  <c r="M126" i="112"/>
  <c r="N126" i="112" s="1"/>
  <c r="M127" i="112"/>
  <c r="N127" i="112" s="1"/>
  <c r="M128" i="112"/>
  <c r="N128" i="112" s="1"/>
  <c r="M129" i="112"/>
  <c r="N129" i="112" s="1"/>
  <c r="M130" i="112"/>
  <c r="N130" i="112" s="1"/>
  <c r="M131" i="112"/>
  <c r="M132" i="112"/>
  <c r="M133" i="112"/>
  <c r="M134" i="112"/>
  <c r="N134" i="112" s="1"/>
  <c r="M135" i="112"/>
  <c r="N135" i="112" s="1"/>
  <c r="M136" i="112"/>
  <c r="N136" i="112" s="1"/>
  <c r="M137" i="112"/>
  <c r="N137" i="112" s="1"/>
  <c r="M138" i="112"/>
  <c r="N138" i="112" s="1"/>
  <c r="M139" i="112"/>
  <c r="N139" i="112" s="1"/>
  <c r="M140" i="112"/>
  <c r="M141" i="112"/>
  <c r="M142" i="112"/>
  <c r="N142" i="112" s="1"/>
  <c r="M143" i="112"/>
  <c r="N143" i="112" s="1"/>
  <c r="M144" i="112"/>
  <c r="N144" i="112" s="1"/>
  <c r="M145" i="112"/>
  <c r="N145" i="112" s="1"/>
  <c r="M146" i="112"/>
  <c r="N146" i="112" s="1"/>
  <c r="M147" i="112"/>
  <c r="N147" i="112" s="1"/>
  <c r="M148" i="112"/>
  <c r="M149" i="112"/>
  <c r="M150" i="112"/>
  <c r="N150" i="112" s="1"/>
  <c r="M151" i="112"/>
  <c r="N151" i="112" s="1"/>
  <c r="M152" i="112"/>
  <c r="N152" i="112" s="1"/>
  <c r="M153" i="112"/>
  <c r="N153" i="112" s="1"/>
  <c r="M154" i="112"/>
  <c r="N154" i="112" s="1"/>
  <c r="M155" i="112"/>
  <c r="N155" i="112" s="1"/>
  <c r="M156" i="112"/>
  <c r="M157" i="112"/>
  <c r="M158" i="112"/>
  <c r="N158" i="112" s="1"/>
  <c r="M159" i="112"/>
  <c r="N159" i="112" s="1"/>
  <c r="M160" i="112"/>
  <c r="N160" i="112" s="1"/>
  <c r="M161" i="112"/>
  <c r="N161" i="112" s="1"/>
  <c r="M162" i="112"/>
  <c r="N162" i="112" s="1"/>
  <c r="M163" i="112"/>
  <c r="N163" i="112" s="1"/>
  <c r="M164" i="112"/>
  <c r="M165" i="112"/>
  <c r="M166" i="112"/>
  <c r="N166" i="112" s="1"/>
  <c r="M167" i="112"/>
  <c r="N167" i="112" s="1"/>
  <c r="M168" i="112"/>
  <c r="N168" i="112" s="1"/>
  <c r="M169" i="112"/>
  <c r="N169" i="112" s="1"/>
  <c r="M170" i="112"/>
  <c r="N170" i="112" s="1"/>
  <c r="M171" i="112"/>
  <c r="N171" i="112" s="1"/>
  <c r="M172" i="112"/>
  <c r="M173" i="112"/>
  <c r="M174" i="112"/>
  <c r="N174" i="112" s="1"/>
  <c r="M175" i="112"/>
  <c r="N175" i="112" s="1"/>
  <c r="M176" i="112"/>
  <c r="N176" i="112" s="1"/>
  <c r="M177" i="112"/>
  <c r="N177" i="112" s="1"/>
  <c r="M178" i="112"/>
  <c r="N178" i="112" s="1"/>
  <c r="M179" i="112"/>
  <c r="N179" i="112" s="1"/>
  <c r="M180" i="112"/>
  <c r="M181" i="112"/>
  <c r="M182" i="112"/>
  <c r="N182" i="112" s="1"/>
  <c r="M183" i="112"/>
  <c r="N183" i="112" s="1"/>
  <c r="M184" i="112"/>
  <c r="N184" i="112" s="1"/>
  <c r="M185" i="112"/>
  <c r="N185" i="112" s="1"/>
  <c r="M186" i="112"/>
  <c r="N186" i="112" s="1"/>
  <c r="M187" i="112"/>
  <c r="N187" i="112" s="1"/>
  <c r="M188" i="112"/>
  <c r="M189" i="112"/>
  <c r="M190" i="112"/>
  <c r="N190" i="112" s="1"/>
  <c r="M191" i="112"/>
  <c r="N191" i="112" s="1"/>
  <c r="M192" i="112"/>
  <c r="N192" i="112" s="1"/>
  <c r="M193" i="112"/>
  <c r="N193" i="112" s="1"/>
  <c r="M194" i="112"/>
  <c r="N194" i="112" s="1"/>
  <c r="M195" i="112"/>
  <c r="M196" i="112"/>
  <c r="M197" i="112"/>
  <c r="M198" i="112"/>
  <c r="N198" i="112" s="1"/>
  <c r="M199" i="112"/>
  <c r="N199" i="112" s="1"/>
  <c r="M200" i="112"/>
  <c r="N200" i="112" s="1"/>
  <c r="M201" i="112"/>
  <c r="N201" i="112" s="1"/>
  <c r="M202" i="112"/>
  <c r="N202" i="112" s="1"/>
  <c r="M203" i="112"/>
  <c r="N203" i="112" s="1"/>
  <c r="M204" i="112"/>
  <c r="M205" i="112"/>
  <c r="M206" i="112"/>
  <c r="N206" i="112" s="1"/>
  <c r="M207" i="112"/>
  <c r="N207" i="112" s="1"/>
  <c r="M208" i="112"/>
  <c r="N208" i="112" s="1"/>
  <c r="M209" i="112"/>
  <c r="N209" i="112" s="1"/>
  <c r="M210" i="112"/>
  <c r="N210" i="112" s="1"/>
  <c r="M211" i="112"/>
  <c r="N211" i="112" s="1"/>
  <c r="M212" i="112"/>
  <c r="M213" i="112"/>
  <c r="M214" i="112"/>
  <c r="N214" i="112" s="1"/>
  <c r="M215" i="112"/>
  <c r="N215" i="112" s="1"/>
  <c r="M216" i="112"/>
  <c r="N216" i="112" s="1"/>
  <c r="M217" i="112"/>
  <c r="N217" i="112" s="1"/>
  <c r="M218" i="112"/>
  <c r="N218" i="112" s="1"/>
  <c r="M219" i="112"/>
  <c r="N219" i="112" s="1"/>
  <c r="M220" i="112"/>
  <c r="M221" i="112"/>
  <c r="M222" i="112"/>
  <c r="N222" i="112" s="1"/>
  <c r="M223" i="112"/>
  <c r="N223" i="112" s="1"/>
  <c r="M224" i="112"/>
  <c r="N224" i="112" s="1"/>
  <c r="M225" i="112"/>
  <c r="N225" i="112" s="1"/>
  <c r="M226" i="112"/>
  <c r="N226" i="112" s="1"/>
  <c r="M227" i="112"/>
  <c r="N227" i="112" s="1"/>
  <c r="M228" i="112"/>
  <c r="M229" i="112"/>
  <c r="M230" i="112"/>
  <c r="N230" i="112" s="1"/>
  <c r="M231" i="112"/>
  <c r="N231" i="112" s="1"/>
  <c r="M232" i="112"/>
  <c r="N232" i="112" s="1"/>
  <c r="M233" i="112"/>
  <c r="N233" i="112" s="1"/>
  <c r="M234" i="112"/>
  <c r="N234" i="112" s="1"/>
  <c r="M235" i="112"/>
  <c r="N235" i="112" s="1"/>
  <c r="M236" i="112"/>
  <c r="M237" i="112"/>
  <c r="M238" i="112"/>
  <c r="N238" i="112" s="1"/>
  <c r="M239" i="112"/>
  <c r="N239" i="112" s="1"/>
  <c r="M240" i="112"/>
  <c r="N240" i="112" s="1"/>
  <c r="M241" i="112"/>
  <c r="N241" i="112" s="1"/>
  <c r="M242" i="112"/>
  <c r="N242" i="112" s="1"/>
  <c r="M243" i="112"/>
  <c r="N243" i="112" s="1"/>
  <c r="M244" i="112"/>
  <c r="M245" i="112"/>
  <c r="M246" i="112"/>
  <c r="N246" i="112" s="1"/>
  <c r="M247" i="112"/>
  <c r="N247" i="112" s="1"/>
  <c r="M248" i="112"/>
  <c r="N248" i="112" s="1"/>
  <c r="M249" i="112"/>
  <c r="N249" i="112" s="1"/>
  <c r="M250" i="112"/>
  <c r="N250" i="112" s="1"/>
  <c r="M251" i="112"/>
  <c r="N251" i="112" s="1"/>
  <c r="M252" i="112"/>
  <c r="M253" i="112"/>
  <c r="M254" i="112"/>
  <c r="N254" i="112" s="1"/>
  <c r="M255" i="112"/>
  <c r="N255" i="112" s="1"/>
  <c r="M256" i="112"/>
  <c r="N256" i="112" s="1"/>
  <c r="M257" i="112"/>
  <c r="N257" i="112" s="1"/>
  <c r="M258" i="112"/>
  <c r="N258" i="112" s="1"/>
  <c r="M259" i="112"/>
  <c r="N259" i="112" s="1"/>
  <c r="M260" i="112"/>
  <c r="M261" i="112"/>
  <c r="M262" i="112"/>
  <c r="N262" i="112" s="1"/>
  <c r="M263" i="112"/>
  <c r="N263" i="112" s="1"/>
  <c r="M264" i="112"/>
  <c r="N264" i="112" s="1"/>
  <c r="M265" i="112"/>
  <c r="N265" i="112" s="1"/>
  <c r="M266" i="112"/>
  <c r="N266" i="112" s="1"/>
  <c r="M267" i="112"/>
  <c r="N267" i="112" s="1"/>
  <c r="M268" i="112"/>
  <c r="M269" i="112"/>
  <c r="M270" i="112"/>
  <c r="N270" i="112" s="1"/>
  <c r="M271" i="112"/>
  <c r="N271" i="112" s="1"/>
  <c r="M272" i="112"/>
  <c r="N272" i="112" s="1"/>
  <c r="M273" i="112"/>
  <c r="N273" i="112" s="1"/>
  <c r="M274" i="112"/>
  <c r="N274" i="112" s="1"/>
  <c r="M275" i="112"/>
  <c r="N275" i="112" s="1"/>
  <c r="M276" i="112"/>
  <c r="M277" i="112"/>
  <c r="M278" i="112"/>
  <c r="N278" i="112" s="1"/>
  <c r="M279" i="112"/>
  <c r="N279" i="112" s="1"/>
  <c r="M280" i="112"/>
  <c r="N280" i="112" s="1"/>
  <c r="M281" i="112"/>
  <c r="N281" i="112" s="1"/>
  <c r="M282" i="112"/>
  <c r="N282" i="112" s="1"/>
  <c r="M283" i="112"/>
  <c r="N283" i="112" s="1"/>
  <c r="M284" i="112"/>
  <c r="M285" i="112"/>
  <c r="M286" i="112"/>
  <c r="N286" i="112" s="1"/>
  <c r="M287" i="112"/>
  <c r="N287" i="112" s="1"/>
  <c r="M288" i="112"/>
  <c r="N288" i="112" s="1"/>
  <c r="M289" i="112"/>
  <c r="N289" i="112" s="1"/>
  <c r="M290" i="112"/>
  <c r="N290" i="112" s="1"/>
  <c r="M291" i="112"/>
  <c r="N291" i="112" s="1"/>
  <c r="M292" i="112"/>
  <c r="M293" i="112"/>
  <c r="M294" i="112"/>
  <c r="N294" i="112" s="1"/>
  <c r="M295" i="112"/>
  <c r="N295" i="112" s="1"/>
  <c r="M296" i="112"/>
  <c r="N296" i="112" s="1"/>
  <c r="M297" i="112"/>
  <c r="N297" i="112" s="1"/>
  <c r="M298" i="112"/>
  <c r="N298" i="112" s="1"/>
  <c r="M299" i="112"/>
  <c r="N299" i="112" s="1"/>
  <c r="M300" i="112"/>
  <c r="M301" i="112"/>
  <c r="M302" i="112"/>
  <c r="N302" i="112" s="1"/>
  <c r="M303" i="112"/>
  <c r="N303" i="112" s="1"/>
  <c r="M304" i="112"/>
  <c r="N304" i="112" s="1"/>
  <c r="M305" i="112"/>
  <c r="N305" i="112" s="1"/>
  <c r="M306" i="112"/>
  <c r="N306" i="112" s="1"/>
  <c r="M307" i="112"/>
  <c r="N307" i="112" s="1"/>
  <c r="M308" i="112"/>
  <c r="M309" i="112"/>
  <c r="M310" i="112"/>
  <c r="N310" i="112" s="1"/>
  <c r="M311" i="112"/>
  <c r="N311" i="112" s="1"/>
  <c r="M312" i="112"/>
  <c r="N312" i="112" s="1"/>
  <c r="M313" i="112"/>
  <c r="N313" i="112" s="1"/>
  <c r="M314" i="112"/>
  <c r="N314" i="112" s="1"/>
  <c r="M315" i="112"/>
  <c r="N315" i="112" s="1"/>
  <c r="M316" i="112"/>
  <c r="M317" i="112"/>
  <c r="M318" i="112"/>
  <c r="N318" i="112" s="1"/>
  <c r="M319" i="112"/>
  <c r="N319" i="112" s="1"/>
  <c r="M320" i="112"/>
  <c r="N320" i="112" s="1"/>
  <c r="M321" i="112"/>
  <c r="N321" i="112" s="1"/>
  <c r="M322" i="112"/>
  <c r="N322" i="112" s="1"/>
  <c r="M323" i="112"/>
  <c r="N323" i="112" s="1"/>
  <c r="M324" i="112"/>
  <c r="M325" i="112"/>
  <c r="M326" i="112"/>
  <c r="N326" i="112" s="1"/>
  <c r="M327" i="112"/>
  <c r="N327" i="112" s="1"/>
  <c r="M328" i="112"/>
  <c r="N328" i="112" s="1"/>
  <c r="M329" i="112"/>
  <c r="N329" i="112" s="1"/>
  <c r="M330" i="112"/>
  <c r="N330" i="112" s="1"/>
  <c r="M331" i="112"/>
  <c r="N331" i="112" s="1"/>
  <c r="M332" i="112"/>
  <c r="M333" i="112"/>
  <c r="M334" i="112"/>
  <c r="N334" i="112" s="1"/>
  <c r="M335" i="112"/>
  <c r="N335" i="112" s="1"/>
  <c r="M336" i="112"/>
  <c r="N336" i="112" s="1"/>
  <c r="M337" i="112"/>
  <c r="N337" i="112" s="1"/>
  <c r="M338" i="112"/>
  <c r="N338" i="112" s="1"/>
  <c r="M339" i="112"/>
  <c r="N339" i="112" s="1"/>
  <c r="M340" i="112"/>
  <c r="M341" i="112"/>
  <c r="M342" i="112"/>
  <c r="N342" i="112" s="1"/>
  <c r="M343" i="112"/>
  <c r="N343" i="112" s="1"/>
  <c r="M344" i="112"/>
  <c r="N344" i="112" s="1"/>
  <c r="M345" i="112"/>
  <c r="N345" i="112" s="1"/>
  <c r="M346" i="112"/>
  <c r="N346" i="112" s="1"/>
  <c r="M347" i="112"/>
  <c r="N347" i="112" s="1"/>
  <c r="M348" i="112"/>
  <c r="M349" i="112"/>
  <c r="M350" i="112"/>
  <c r="N350" i="112" s="1"/>
  <c r="M351" i="112"/>
  <c r="N351" i="112" s="1"/>
  <c r="M352" i="112"/>
  <c r="N352" i="112" s="1"/>
  <c r="M353" i="112"/>
  <c r="N353" i="112" s="1"/>
  <c r="M354" i="112"/>
  <c r="N354" i="112" s="1"/>
  <c r="M355" i="112"/>
  <c r="N355" i="112" s="1"/>
  <c r="M356" i="112"/>
  <c r="M357" i="112"/>
  <c r="M358" i="112"/>
  <c r="N358" i="112" s="1"/>
  <c r="M359" i="112"/>
  <c r="N359" i="112" s="1"/>
  <c r="M360" i="112"/>
  <c r="N360" i="112" s="1"/>
  <c r="M361" i="112"/>
  <c r="N361" i="112" s="1"/>
  <c r="M362" i="112"/>
  <c r="N362" i="112" s="1"/>
  <c r="M363" i="112"/>
  <c r="N363" i="112" s="1"/>
  <c r="M364" i="112"/>
  <c r="M365" i="112"/>
  <c r="M366" i="112"/>
  <c r="N366" i="112" s="1"/>
  <c r="M367" i="112"/>
  <c r="N367" i="112" s="1"/>
  <c r="M368" i="112"/>
  <c r="N368" i="112" s="1"/>
  <c r="M369" i="112"/>
  <c r="N369" i="112" s="1"/>
  <c r="M370" i="112"/>
  <c r="N370" i="112" s="1"/>
  <c r="M371" i="112"/>
  <c r="N371" i="112" s="1"/>
  <c r="M372" i="112"/>
  <c r="M373" i="112"/>
  <c r="M374" i="112"/>
  <c r="N374" i="112" s="1"/>
  <c r="M375" i="112"/>
  <c r="N375" i="112" s="1"/>
  <c r="M376" i="112"/>
  <c r="N376" i="112" s="1"/>
  <c r="M377" i="112"/>
  <c r="N377" i="112" s="1"/>
  <c r="N6" i="110"/>
  <c r="N10" i="110"/>
  <c r="N11" i="110"/>
  <c r="N14" i="110"/>
  <c r="N18" i="110"/>
  <c r="N19" i="110"/>
  <c r="N22" i="110"/>
  <c r="N26" i="110"/>
  <c r="N27" i="110"/>
  <c r="N30" i="110"/>
  <c r="N34" i="110"/>
  <c r="N35" i="110"/>
  <c r="N38" i="110"/>
  <c r="N42" i="110"/>
  <c r="N43" i="110"/>
  <c r="N46" i="110"/>
  <c r="N50" i="110"/>
  <c r="N51" i="110"/>
  <c r="N54" i="110"/>
  <c r="N58" i="110"/>
  <c r="N59" i="110"/>
  <c r="N62" i="110"/>
  <c r="N66" i="110"/>
  <c r="N67" i="110"/>
  <c r="N68" i="110"/>
  <c r="N70" i="110"/>
  <c r="N74" i="110"/>
  <c r="N75" i="110"/>
  <c r="N82" i="110"/>
  <c r="N83" i="110"/>
  <c r="N89" i="110"/>
  <c r="N90" i="110"/>
  <c r="N91" i="110"/>
  <c r="N94" i="110"/>
  <c r="N98" i="110"/>
  <c r="N99" i="110"/>
  <c r="N106" i="110"/>
  <c r="N107" i="110"/>
  <c r="N114" i="110"/>
  <c r="N115" i="110"/>
  <c r="N118" i="110"/>
  <c r="N121" i="110"/>
  <c r="N122" i="110"/>
  <c r="N123" i="110"/>
  <c r="N126" i="110"/>
  <c r="N130" i="110"/>
  <c r="N131" i="110"/>
  <c r="N134" i="110"/>
  <c r="N138" i="110"/>
  <c r="N139" i="110"/>
  <c r="N146" i="110"/>
  <c r="N147" i="110"/>
  <c r="N153" i="110"/>
  <c r="N154" i="110"/>
  <c r="N158" i="110"/>
  <c r="N162" i="110"/>
  <c r="N170" i="110"/>
  <c r="N171" i="110"/>
  <c r="N178" i="110"/>
  <c r="N182" i="110"/>
  <c r="N185" i="110"/>
  <c r="N186" i="110"/>
  <c r="N190" i="110"/>
  <c r="N194" i="110"/>
  <c r="N196" i="110"/>
  <c r="N198" i="110"/>
  <c r="N202" i="110"/>
  <c r="N203" i="110"/>
  <c r="N210" i="110"/>
  <c r="N217" i="110"/>
  <c r="N218" i="110"/>
  <c r="N222" i="110"/>
  <c r="N226" i="110"/>
  <c r="N234" i="110"/>
  <c r="N235" i="110"/>
  <c r="N242" i="110"/>
  <c r="N246" i="110"/>
  <c r="N249" i="110"/>
  <c r="N250" i="110"/>
  <c r="N254" i="110"/>
  <c r="N260" i="110"/>
  <c r="N262" i="110"/>
  <c r="N267" i="110"/>
  <c r="N274" i="110"/>
  <c r="N281" i="110"/>
  <c r="N286" i="110"/>
  <c r="N298" i="110"/>
  <c r="N299" i="110"/>
  <c r="N306" i="110"/>
  <c r="N313" i="110"/>
  <c r="N314" i="110"/>
  <c r="N318" i="110"/>
  <c r="N324" i="110"/>
  <c r="N326" i="110"/>
  <c r="N331" i="110"/>
  <c r="N338" i="110"/>
  <c r="N345" i="110"/>
  <c r="N350" i="110"/>
  <c r="N362" i="110"/>
  <c r="N363" i="110"/>
  <c r="N370" i="110"/>
  <c r="N377" i="110"/>
  <c r="M5" i="110"/>
  <c r="N5" i="110" s="1"/>
  <c r="M6" i="110"/>
  <c r="M7" i="110"/>
  <c r="N7" i="110" s="1"/>
  <c r="M8" i="110"/>
  <c r="N8" i="110" s="1"/>
  <c r="M9" i="110"/>
  <c r="N9" i="110" s="1"/>
  <c r="M10" i="110"/>
  <c r="M11" i="110"/>
  <c r="M12" i="110"/>
  <c r="N12" i="110" s="1"/>
  <c r="M13" i="110"/>
  <c r="N13" i="110" s="1"/>
  <c r="M14" i="110"/>
  <c r="M15" i="110"/>
  <c r="N15" i="110" s="1"/>
  <c r="M16" i="110"/>
  <c r="N16" i="110" s="1"/>
  <c r="M17" i="110"/>
  <c r="N17" i="110" s="1"/>
  <c r="M18" i="110"/>
  <c r="M19" i="110"/>
  <c r="M20" i="110"/>
  <c r="N20" i="110" s="1"/>
  <c r="M21" i="110"/>
  <c r="N21" i="110" s="1"/>
  <c r="M22" i="110"/>
  <c r="M23" i="110"/>
  <c r="N23" i="110" s="1"/>
  <c r="M24" i="110"/>
  <c r="N24" i="110" s="1"/>
  <c r="M25" i="110"/>
  <c r="N25" i="110" s="1"/>
  <c r="M26" i="110"/>
  <c r="M27" i="110"/>
  <c r="M28" i="110"/>
  <c r="N28" i="110" s="1"/>
  <c r="M29" i="110"/>
  <c r="N29" i="110" s="1"/>
  <c r="M30" i="110"/>
  <c r="M31" i="110"/>
  <c r="N31" i="110" s="1"/>
  <c r="M32" i="110"/>
  <c r="N32" i="110" s="1"/>
  <c r="M33" i="110"/>
  <c r="N33" i="110" s="1"/>
  <c r="M34" i="110"/>
  <c r="M35" i="110"/>
  <c r="M36" i="110"/>
  <c r="N36" i="110" s="1"/>
  <c r="M37" i="110"/>
  <c r="N37" i="110" s="1"/>
  <c r="M38" i="110"/>
  <c r="M39" i="110"/>
  <c r="N39" i="110" s="1"/>
  <c r="M40" i="110"/>
  <c r="N40" i="110" s="1"/>
  <c r="M41" i="110"/>
  <c r="N41" i="110" s="1"/>
  <c r="M42" i="110"/>
  <c r="M43" i="110"/>
  <c r="M44" i="110"/>
  <c r="N44" i="110" s="1"/>
  <c r="M45" i="110"/>
  <c r="N45" i="110" s="1"/>
  <c r="M46" i="110"/>
  <c r="M47" i="110"/>
  <c r="N47" i="110" s="1"/>
  <c r="M48" i="110"/>
  <c r="N48" i="110" s="1"/>
  <c r="M49" i="110"/>
  <c r="N49" i="110" s="1"/>
  <c r="M50" i="110"/>
  <c r="M51" i="110"/>
  <c r="M52" i="110"/>
  <c r="N52" i="110" s="1"/>
  <c r="M53" i="110"/>
  <c r="N53" i="110" s="1"/>
  <c r="M54" i="110"/>
  <c r="M55" i="110"/>
  <c r="N55" i="110" s="1"/>
  <c r="M56" i="110"/>
  <c r="N56" i="110" s="1"/>
  <c r="M57" i="110"/>
  <c r="N57" i="110" s="1"/>
  <c r="M58" i="110"/>
  <c r="M59" i="110"/>
  <c r="M60" i="110"/>
  <c r="N60" i="110" s="1"/>
  <c r="M61" i="110"/>
  <c r="N61" i="110" s="1"/>
  <c r="M62" i="110"/>
  <c r="M63" i="110"/>
  <c r="N63" i="110" s="1"/>
  <c r="M64" i="110"/>
  <c r="N64" i="110" s="1"/>
  <c r="M65" i="110"/>
  <c r="N65" i="110" s="1"/>
  <c r="M66" i="110"/>
  <c r="M67" i="110"/>
  <c r="M68" i="110"/>
  <c r="M69" i="110"/>
  <c r="N69" i="110" s="1"/>
  <c r="M70" i="110"/>
  <c r="M71" i="110"/>
  <c r="N71" i="110" s="1"/>
  <c r="M72" i="110"/>
  <c r="N72" i="110" s="1"/>
  <c r="M73" i="110"/>
  <c r="N73" i="110" s="1"/>
  <c r="M74" i="110"/>
  <c r="M75" i="110"/>
  <c r="M76" i="110"/>
  <c r="N76" i="110" s="1"/>
  <c r="M77" i="110"/>
  <c r="N77" i="110" s="1"/>
  <c r="M78" i="110"/>
  <c r="N78" i="110" s="1"/>
  <c r="M79" i="110"/>
  <c r="N79" i="110" s="1"/>
  <c r="M80" i="110"/>
  <c r="N80" i="110" s="1"/>
  <c r="M81" i="110"/>
  <c r="N81" i="110" s="1"/>
  <c r="M82" i="110"/>
  <c r="M83" i="110"/>
  <c r="M84" i="110"/>
  <c r="N84" i="110" s="1"/>
  <c r="M85" i="110"/>
  <c r="N85" i="110" s="1"/>
  <c r="M86" i="110"/>
  <c r="N86" i="110" s="1"/>
  <c r="M87" i="110"/>
  <c r="N87" i="110" s="1"/>
  <c r="M88" i="110"/>
  <c r="N88" i="110" s="1"/>
  <c r="M89" i="110"/>
  <c r="M90" i="110"/>
  <c r="M91" i="110"/>
  <c r="M92" i="110"/>
  <c r="N92" i="110" s="1"/>
  <c r="M93" i="110"/>
  <c r="N93" i="110" s="1"/>
  <c r="M94" i="110"/>
  <c r="M95" i="110"/>
  <c r="N95" i="110" s="1"/>
  <c r="M96" i="110"/>
  <c r="N96" i="110" s="1"/>
  <c r="M97" i="110"/>
  <c r="N97" i="110" s="1"/>
  <c r="M98" i="110"/>
  <c r="M99" i="110"/>
  <c r="M100" i="110"/>
  <c r="N100" i="110" s="1"/>
  <c r="M101" i="110"/>
  <c r="N101" i="110" s="1"/>
  <c r="M102" i="110"/>
  <c r="N102" i="110" s="1"/>
  <c r="M103" i="110"/>
  <c r="N103" i="110" s="1"/>
  <c r="M104" i="110"/>
  <c r="N104" i="110" s="1"/>
  <c r="M105" i="110"/>
  <c r="N105" i="110" s="1"/>
  <c r="M106" i="110"/>
  <c r="M107" i="110"/>
  <c r="M108" i="110"/>
  <c r="N108" i="110" s="1"/>
  <c r="M109" i="110"/>
  <c r="N109" i="110" s="1"/>
  <c r="M110" i="110"/>
  <c r="N110" i="110" s="1"/>
  <c r="M111" i="110"/>
  <c r="N111" i="110" s="1"/>
  <c r="M112" i="110"/>
  <c r="N112" i="110" s="1"/>
  <c r="M113" i="110"/>
  <c r="N113" i="110" s="1"/>
  <c r="M114" i="110"/>
  <c r="M115" i="110"/>
  <c r="M116" i="110"/>
  <c r="N116" i="110" s="1"/>
  <c r="M117" i="110"/>
  <c r="N117" i="110" s="1"/>
  <c r="M118" i="110"/>
  <c r="M119" i="110"/>
  <c r="N119" i="110" s="1"/>
  <c r="M120" i="110"/>
  <c r="N120" i="110" s="1"/>
  <c r="M121" i="110"/>
  <c r="M122" i="110"/>
  <c r="M123" i="110"/>
  <c r="M124" i="110"/>
  <c r="N124" i="110" s="1"/>
  <c r="M125" i="110"/>
  <c r="N125" i="110" s="1"/>
  <c r="M126" i="110"/>
  <c r="M127" i="110"/>
  <c r="N127" i="110" s="1"/>
  <c r="M128" i="110"/>
  <c r="N128" i="110" s="1"/>
  <c r="M129" i="110"/>
  <c r="N129" i="110" s="1"/>
  <c r="M130" i="110"/>
  <c r="M131" i="110"/>
  <c r="M132" i="110"/>
  <c r="N132" i="110" s="1"/>
  <c r="M133" i="110"/>
  <c r="N133" i="110" s="1"/>
  <c r="M134" i="110"/>
  <c r="M135" i="110"/>
  <c r="N135" i="110" s="1"/>
  <c r="M136" i="110"/>
  <c r="N136" i="110" s="1"/>
  <c r="M137" i="110"/>
  <c r="N137" i="110" s="1"/>
  <c r="M138" i="110"/>
  <c r="M139" i="110"/>
  <c r="M140" i="110"/>
  <c r="N140" i="110" s="1"/>
  <c r="M141" i="110"/>
  <c r="N141" i="110" s="1"/>
  <c r="M142" i="110"/>
  <c r="N142" i="110" s="1"/>
  <c r="M143" i="110"/>
  <c r="N143" i="110" s="1"/>
  <c r="M144" i="110"/>
  <c r="N144" i="110" s="1"/>
  <c r="M145" i="110"/>
  <c r="N145" i="110" s="1"/>
  <c r="M146" i="110"/>
  <c r="M147" i="110"/>
  <c r="M148" i="110"/>
  <c r="N148" i="110" s="1"/>
  <c r="M149" i="110"/>
  <c r="N149" i="110" s="1"/>
  <c r="M150" i="110"/>
  <c r="N150" i="110" s="1"/>
  <c r="M151" i="110"/>
  <c r="N151" i="110" s="1"/>
  <c r="M152" i="110"/>
  <c r="N152" i="110" s="1"/>
  <c r="M153" i="110"/>
  <c r="M154" i="110"/>
  <c r="M155" i="110"/>
  <c r="N155" i="110" s="1"/>
  <c r="M156" i="110"/>
  <c r="N156" i="110" s="1"/>
  <c r="M157" i="110"/>
  <c r="N157" i="110" s="1"/>
  <c r="M158" i="110"/>
  <c r="M159" i="110"/>
  <c r="N159" i="110" s="1"/>
  <c r="M160" i="110"/>
  <c r="N160" i="110" s="1"/>
  <c r="M161" i="110"/>
  <c r="N161" i="110" s="1"/>
  <c r="M162" i="110"/>
  <c r="M163" i="110"/>
  <c r="N163" i="110" s="1"/>
  <c r="M164" i="110"/>
  <c r="N164" i="110" s="1"/>
  <c r="M165" i="110"/>
  <c r="N165" i="110" s="1"/>
  <c r="M166" i="110"/>
  <c r="N166" i="110" s="1"/>
  <c r="M167" i="110"/>
  <c r="N167" i="110" s="1"/>
  <c r="M168" i="110"/>
  <c r="N168" i="110" s="1"/>
  <c r="M169" i="110"/>
  <c r="N169" i="110" s="1"/>
  <c r="M170" i="110"/>
  <c r="M171" i="110"/>
  <c r="M172" i="110"/>
  <c r="N172" i="110" s="1"/>
  <c r="M173" i="110"/>
  <c r="N173" i="110" s="1"/>
  <c r="M174" i="110"/>
  <c r="N174" i="110" s="1"/>
  <c r="M175" i="110"/>
  <c r="N175" i="110" s="1"/>
  <c r="M176" i="110"/>
  <c r="N176" i="110" s="1"/>
  <c r="M177" i="110"/>
  <c r="N177" i="110" s="1"/>
  <c r="M178" i="110"/>
  <c r="M179" i="110"/>
  <c r="N179" i="110" s="1"/>
  <c r="M180" i="110"/>
  <c r="N180" i="110" s="1"/>
  <c r="M181" i="110"/>
  <c r="N181" i="110" s="1"/>
  <c r="M182" i="110"/>
  <c r="M183" i="110"/>
  <c r="N183" i="110" s="1"/>
  <c r="M184" i="110"/>
  <c r="N184" i="110" s="1"/>
  <c r="M185" i="110"/>
  <c r="M186" i="110"/>
  <c r="M187" i="110"/>
  <c r="N187" i="110" s="1"/>
  <c r="M188" i="110"/>
  <c r="N188" i="110" s="1"/>
  <c r="M189" i="110"/>
  <c r="N189" i="110" s="1"/>
  <c r="M190" i="110"/>
  <c r="M191" i="110"/>
  <c r="N191" i="110" s="1"/>
  <c r="M192" i="110"/>
  <c r="N192" i="110" s="1"/>
  <c r="M193" i="110"/>
  <c r="N193" i="110" s="1"/>
  <c r="M194" i="110"/>
  <c r="M195" i="110"/>
  <c r="N195" i="110" s="1"/>
  <c r="M196" i="110"/>
  <c r="M197" i="110"/>
  <c r="N197" i="110" s="1"/>
  <c r="M198" i="110"/>
  <c r="M199" i="110"/>
  <c r="N199" i="110" s="1"/>
  <c r="M200" i="110"/>
  <c r="N200" i="110" s="1"/>
  <c r="M201" i="110"/>
  <c r="N201" i="110" s="1"/>
  <c r="M202" i="110"/>
  <c r="M203" i="110"/>
  <c r="M204" i="110"/>
  <c r="N204" i="110" s="1"/>
  <c r="M205" i="110"/>
  <c r="N205" i="110" s="1"/>
  <c r="M206" i="110"/>
  <c r="N206" i="110" s="1"/>
  <c r="M207" i="110"/>
  <c r="N207" i="110" s="1"/>
  <c r="M208" i="110"/>
  <c r="N208" i="110" s="1"/>
  <c r="M209" i="110"/>
  <c r="N209" i="110" s="1"/>
  <c r="M210" i="110"/>
  <c r="M211" i="110"/>
  <c r="N211" i="110" s="1"/>
  <c r="M212" i="110"/>
  <c r="N212" i="110" s="1"/>
  <c r="M213" i="110"/>
  <c r="N213" i="110" s="1"/>
  <c r="M214" i="110"/>
  <c r="N214" i="110" s="1"/>
  <c r="M215" i="110"/>
  <c r="N215" i="110" s="1"/>
  <c r="M216" i="110"/>
  <c r="N216" i="110" s="1"/>
  <c r="M217" i="110"/>
  <c r="M218" i="110"/>
  <c r="M219" i="110"/>
  <c r="N219" i="110" s="1"/>
  <c r="M220" i="110"/>
  <c r="N220" i="110" s="1"/>
  <c r="M221" i="110"/>
  <c r="N221" i="110" s="1"/>
  <c r="M222" i="110"/>
  <c r="M223" i="110"/>
  <c r="N223" i="110" s="1"/>
  <c r="M224" i="110"/>
  <c r="N224" i="110" s="1"/>
  <c r="M225" i="110"/>
  <c r="N225" i="110" s="1"/>
  <c r="M226" i="110"/>
  <c r="M227" i="110"/>
  <c r="N227" i="110" s="1"/>
  <c r="M228" i="110"/>
  <c r="N228" i="110" s="1"/>
  <c r="M229" i="110"/>
  <c r="N229" i="110" s="1"/>
  <c r="M230" i="110"/>
  <c r="N230" i="110" s="1"/>
  <c r="M231" i="110"/>
  <c r="N231" i="110" s="1"/>
  <c r="M232" i="110"/>
  <c r="N232" i="110" s="1"/>
  <c r="M233" i="110"/>
  <c r="N233" i="110" s="1"/>
  <c r="M234" i="110"/>
  <c r="M235" i="110"/>
  <c r="M236" i="110"/>
  <c r="N236" i="110" s="1"/>
  <c r="M237" i="110"/>
  <c r="N237" i="110" s="1"/>
  <c r="M238" i="110"/>
  <c r="N238" i="110" s="1"/>
  <c r="M239" i="110"/>
  <c r="N239" i="110" s="1"/>
  <c r="M240" i="110"/>
  <c r="N240" i="110" s="1"/>
  <c r="M241" i="110"/>
  <c r="N241" i="110" s="1"/>
  <c r="M242" i="110"/>
  <c r="M243" i="110"/>
  <c r="N243" i="110" s="1"/>
  <c r="M244" i="110"/>
  <c r="N244" i="110" s="1"/>
  <c r="M245" i="110"/>
  <c r="N245" i="110" s="1"/>
  <c r="M246" i="110"/>
  <c r="M247" i="110"/>
  <c r="N247" i="110" s="1"/>
  <c r="M248" i="110"/>
  <c r="N248" i="110" s="1"/>
  <c r="M249" i="110"/>
  <c r="M250" i="110"/>
  <c r="M251" i="110"/>
  <c r="N251" i="110" s="1"/>
  <c r="M252" i="110"/>
  <c r="N252" i="110" s="1"/>
  <c r="M253" i="110"/>
  <c r="N253" i="110" s="1"/>
  <c r="M254" i="110"/>
  <c r="M255" i="110"/>
  <c r="N255" i="110" s="1"/>
  <c r="M256" i="110"/>
  <c r="N256" i="110" s="1"/>
  <c r="M257" i="110"/>
  <c r="N257" i="110" s="1"/>
  <c r="M258" i="110"/>
  <c r="N258" i="110" s="1"/>
  <c r="M259" i="110"/>
  <c r="N259" i="110" s="1"/>
  <c r="M260" i="110"/>
  <c r="M261" i="110"/>
  <c r="N261" i="110" s="1"/>
  <c r="M262" i="110"/>
  <c r="M263" i="110"/>
  <c r="N263" i="110" s="1"/>
  <c r="M264" i="110"/>
  <c r="N264" i="110" s="1"/>
  <c r="M265" i="110"/>
  <c r="N265" i="110" s="1"/>
  <c r="M266" i="110"/>
  <c r="N266" i="110" s="1"/>
  <c r="M267" i="110"/>
  <c r="M268" i="110"/>
  <c r="N268" i="110" s="1"/>
  <c r="M269" i="110"/>
  <c r="N269" i="110" s="1"/>
  <c r="M270" i="110"/>
  <c r="N270" i="110" s="1"/>
  <c r="M271" i="110"/>
  <c r="N271" i="110" s="1"/>
  <c r="M272" i="110"/>
  <c r="N272" i="110" s="1"/>
  <c r="M273" i="110"/>
  <c r="N273" i="110" s="1"/>
  <c r="M274" i="110"/>
  <c r="M275" i="110"/>
  <c r="N275" i="110" s="1"/>
  <c r="M276" i="110"/>
  <c r="N276" i="110" s="1"/>
  <c r="M277" i="110"/>
  <c r="N277" i="110" s="1"/>
  <c r="M278" i="110"/>
  <c r="N278" i="110" s="1"/>
  <c r="M279" i="110"/>
  <c r="N279" i="110" s="1"/>
  <c r="M280" i="110"/>
  <c r="N280" i="110" s="1"/>
  <c r="M281" i="110"/>
  <c r="M282" i="110"/>
  <c r="N282" i="110" s="1"/>
  <c r="M283" i="110"/>
  <c r="N283" i="110" s="1"/>
  <c r="M284" i="110"/>
  <c r="N284" i="110" s="1"/>
  <c r="M285" i="110"/>
  <c r="N285" i="110" s="1"/>
  <c r="M286" i="110"/>
  <c r="M287" i="110"/>
  <c r="N287" i="110" s="1"/>
  <c r="M288" i="110"/>
  <c r="N288" i="110" s="1"/>
  <c r="M289" i="110"/>
  <c r="N289" i="110" s="1"/>
  <c r="M290" i="110"/>
  <c r="N290" i="110" s="1"/>
  <c r="M291" i="110"/>
  <c r="N291" i="110" s="1"/>
  <c r="M292" i="110"/>
  <c r="N292" i="110" s="1"/>
  <c r="M293" i="110"/>
  <c r="N293" i="110" s="1"/>
  <c r="M294" i="110"/>
  <c r="N294" i="110" s="1"/>
  <c r="M295" i="110"/>
  <c r="N295" i="110" s="1"/>
  <c r="M296" i="110"/>
  <c r="N296" i="110" s="1"/>
  <c r="M297" i="110"/>
  <c r="N297" i="110" s="1"/>
  <c r="M298" i="110"/>
  <c r="M299" i="110"/>
  <c r="M300" i="110"/>
  <c r="N300" i="110" s="1"/>
  <c r="M301" i="110"/>
  <c r="N301" i="110" s="1"/>
  <c r="M302" i="110"/>
  <c r="N302" i="110" s="1"/>
  <c r="M303" i="110"/>
  <c r="N303" i="110" s="1"/>
  <c r="M304" i="110"/>
  <c r="N304" i="110" s="1"/>
  <c r="M305" i="110"/>
  <c r="N305" i="110" s="1"/>
  <c r="M306" i="110"/>
  <c r="M307" i="110"/>
  <c r="N307" i="110" s="1"/>
  <c r="M308" i="110"/>
  <c r="N308" i="110" s="1"/>
  <c r="M309" i="110"/>
  <c r="N309" i="110" s="1"/>
  <c r="M310" i="110"/>
  <c r="N310" i="110" s="1"/>
  <c r="M311" i="110"/>
  <c r="N311" i="110" s="1"/>
  <c r="M312" i="110"/>
  <c r="N312" i="110" s="1"/>
  <c r="M313" i="110"/>
  <c r="M314" i="110"/>
  <c r="M315" i="110"/>
  <c r="N315" i="110" s="1"/>
  <c r="M316" i="110"/>
  <c r="N316" i="110" s="1"/>
  <c r="M317" i="110"/>
  <c r="N317" i="110" s="1"/>
  <c r="M318" i="110"/>
  <c r="M319" i="110"/>
  <c r="N319" i="110" s="1"/>
  <c r="M320" i="110"/>
  <c r="N320" i="110" s="1"/>
  <c r="M321" i="110"/>
  <c r="N321" i="110" s="1"/>
  <c r="M322" i="110"/>
  <c r="N322" i="110" s="1"/>
  <c r="M323" i="110"/>
  <c r="N323" i="110" s="1"/>
  <c r="M324" i="110"/>
  <c r="M325" i="110"/>
  <c r="N325" i="110" s="1"/>
  <c r="M326" i="110"/>
  <c r="M327" i="110"/>
  <c r="N327" i="110" s="1"/>
  <c r="M328" i="110"/>
  <c r="N328" i="110" s="1"/>
  <c r="M329" i="110"/>
  <c r="N329" i="110" s="1"/>
  <c r="M330" i="110"/>
  <c r="N330" i="110" s="1"/>
  <c r="M331" i="110"/>
  <c r="M332" i="110"/>
  <c r="N332" i="110" s="1"/>
  <c r="M333" i="110"/>
  <c r="N333" i="110" s="1"/>
  <c r="M334" i="110"/>
  <c r="N334" i="110" s="1"/>
  <c r="M335" i="110"/>
  <c r="N335" i="110" s="1"/>
  <c r="M336" i="110"/>
  <c r="N336" i="110" s="1"/>
  <c r="M337" i="110"/>
  <c r="N337" i="110" s="1"/>
  <c r="M338" i="110"/>
  <c r="M339" i="110"/>
  <c r="N339" i="110" s="1"/>
  <c r="M340" i="110"/>
  <c r="N340" i="110" s="1"/>
  <c r="M341" i="110"/>
  <c r="N341" i="110" s="1"/>
  <c r="M342" i="110"/>
  <c r="N342" i="110" s="1"/>
  <c r="M343" i="110"/>
  <c r="N343" i="110" s="1"/>
  <c r="M344" i="110"/>
  <c r="N344" i="110" s="1"/>
  <c r="M345" i="110"/>
  <c r="M346" i="110"/>
  <c r="N346" i="110" s="1"/>
  <c r="M347" i="110"/>
  <c r="N347" i="110" s="1"/>
  <c r="M348" i="110"/>
  <c r="N348" i="110" s="1"/>
  <c r="M349" i="110"/>
  <c r="N349" i="110" s="1"/>
  <c r="M350" i="110"/>
  <c r="M351" i="110"/>
  <c r="N351" i="110" s="1"/>
  <c r="M352" i="110"/>
  <c r="N352" i="110" s="1"/>
  <c r="M353" i="110"/>
  <c r="N353" i="110" s="1"/>
  <c r="M354" i="110"/>
  <c r="N354" i="110" s="1"/>
  <c r="M355" i="110"/>
  <c r="N355" i="110" s="1"/>
  <c r="M356" i="110"/>
  <c r="N356" i="110" s="1"/>
  <c r="M357" i="110"/>
  <c r="N357" i="110" s="1"/>
  <c r="M358" i="110"/>
  <c r="N358" i="110" s="1"/>
  <c r="M359" i="110"/>
  <c r="N359" i="110" s="1"/>
  <c r="M360" i="110"/>
  <c r="N360" i="110" s="1"/>
  <c r="M361" i="110"/>
  <c r="N361" i="110" s="1"/>
  <c r="M362" i="110"/>
  <c r="M363" i="110"/>
  <c r="M364" i="110"/>
  <c r="N364" i="110" s="1"/>
  <c r="M365" i="110"/>
  <c r="N365" i="110" s="1"/>
  <c r="M366" i="110"/>
  <c r="N366" i="110" s="1"/>
  <c r="M367" i="110"/>
  <c r="N367" i="110" s="1"/>
  <c r="M368" i="110"/>
  <c r="N368" i="110" s="1"/>
  <c r="M369" i="110"/>
  <c r="N369" i="110" s="1"/>
  <c r="M370" i="110"/>
  <c r="M371" i="110"/>
  <c r="N371" i="110" s="1"/>
  <c r="M372" i="110"/>
  <c r="N372" i="110" s="1"/>
  <c r="M373" i="110"/>
  <c r="N373" i="110" s="1"/>
  <c r="M374" i="110"/>
  <c r="N374" i="110" s="1"/>
  <c r="M375" i="110"/>
  <c r="N375" i="110" s="1"/>
  <c r="M376" i="110"/>
  <c r="N376" i="110" s="1"/>
  <c r="M377" i="110"/>
  <c r="N7" i="105"/>
  <c r="N8" i="105"/>
  <c r="N15" i="105"/>
  <c r="N16" i="105"/>
  <c r="N23" i="105"/>
  <c r="N24" i="105"/>
  <c r="N31" i="105"/>
  <c r="N32" i="105"/>
  <c r="N39" i="105"/>
  <c r="N40" i="105"/>
  <c r="N47" i="105"/>
  <c r="N48" i="105"/>
  <c r="N55" i="105"/>
  <c r="N56" i="105"/>
  <c r="N63" i="105"/>
  <c r="N64" i="105"/>
  <c r="N71" i="105"/>
  <c r="N72" i="105"/>
  <c r="N79" i="105"/>
  <c r="N80" i="105"/>
  <c r="N87" i="105"/>
  <c r="N88" i="105"/>
  <c r="N95" i="105"/>
  <c r="N96" i="105"/>
  <c r="N103" i="105"/>
  <c r="N104" i="105"/>
  <c r="N111" i="105"/>
  <c r="N112" i="105"/>
  <c r="N119" i="105"/>
  <c r="N120" i="105"/>
  <c r="N127" i="105"/>
  <c r="N128" i="105"/>
  <c r="N135" i="105"/>
  <c r="N136" i="105"/>
  <c r="N143" i="105"/>
  <c r="N144" i="105"/>
  <c r="N151" i="105"/>
  <c r="N152" i="105"/>
  <c r="N159" i="105"/>
  <c r="N160" i="105"/>
  <c r="N167" i="105"/>
  <c r="N168" i="105"/>
  <c r="N175" i="105"/>
  <c r="N176" i="105"/>
  <c r="N183" i="105"/>
  <c r="N184" i="105"/>
  <c r="N191" i="105"/>
  <c r="N192" i="105"/>
  <c r="N199" i="105"/>
  <c r="N200" i="105"/>
  <c r="N207" i="105"/>
  <c r="N208" i="105"/>
  <c r="N215" i="105"/>
  <c r="N216" i="105"/>
  <c r="N223" i="105"/>
  <c r="N224" i="105"/>
  <c r="N231" i="105"/>
  <c r="N232" i="105"/>
  <c r="N239" i="105"/>
  <c r="N240" i="105"/>
  <c r="N247" i="105"/>
  <c r="N248" i="105"/>
  <c r="N255" i="105"/>
  <c r="N256" i="105"/>
  <c r="N263" i="105"/>
  <c r="N264" i="105"/>
  <c r="N271" i="105"/>
  <c r="N272" i="105"/>
  <c r="N279" i="105"/>
  <c r="N280" i="105"/>
  <c r="N287" i="105"/>
  <c r="N288" i="105"/>
  <c r="N295" i="105"/>
  <c r="N296" i="105"/>
  <c r="N303" i="105"/>
  <c r="N304" i="105"/>
  <c r="N311" i="105"/>
  <c r="N312" i="105"/>
  <c r="N319" i="105"/>
  <c r="N320" i="105"/>
  <c r="N327" i="105"/>
  <c r="N328" i="105"/>
  <c r="N335" i="105"/>
  <c r="N336" i="105"/>
  <c r="N343" i="105"/>
  <c r="N344" i="105"/>
  <c r="N351" i="105"/>
  <c r="N352" i="105"/>
  <c r="N359" i="105"/>
  <c r="N360" i="105"/>
  <c r="N367" i="105"/>
  <c r="N368" i="105"/>
  <c r="N375" i="105"/>
  <c r="N376" i="105"/>
  <c r="M5" i="105"/>
  <c r="N5" i="105" s="1"/>
  <c r="M6" i="105"/>
  <c r="N6" i="105" s="1"/>
  <c r="M7" i="105"/>
  <c r="M8" i="105"/>
  <c r="M9" i="105"/>
  <c r="N9" i="105" s="1"/>
  <c r="M10" i="105"/>
  <c r="N10" i="105" s="1"/>
  <c r="M11" i="105"/>
  <c r="N11" i="105" s="1"/>
  <c r="M12" i="105"/>
  <c r="N12" i="105" s="1"/>
  <c r="M13" i="105"/>
  <c r="N13" i="105" s="1"/>
  <c r="M14" i="105"/>
  <c r="N14" i="105" s="1"/>
  <c r="M15" i="105"/>
  <c r="M16" i="105"/>
  <c r="M17" i="105"/>
  <c r="N17" i="105" s="1"/>
  <c r="M18" i="105"/>
  <c r="N18" i="105" s="1"/>
  <c r="M19" i="105"/>
  <c r="N19" i="105" s="1"/>
  <c r="M20" i="105"/>
  <c r="N20" i="105" s="1"/>
  <c r="M21" i="105"/>
  <c r="N21" i="105" s="1"/>
  <c r="M22" i="105"/>
  <c r="N22" i="105" s="1"/>
  <c r="M23" i="105"/>
  <c r="M24" i="105"/>
  <c r="M25" i="105"/>
  <c r="N25" i="105" s="1"/>
  <c r="M26" i="105"/>
  <c r="N26" i="105" s="1"/>
  <c r="M27" i="105"/>
  <c r="N27" i="105" s="1"/>
  <c r="M28" i="105"/>
  <c r="N28" i="105" s="1"/>
  <c r="M29" i="105"/>
  <c r="N29" i="105" s="1"/>
  <c r="M30" i="105"/>
  <c r="N30" i="105" s="1"/>
  <c r="M31" i="105"/>
  <c r="M32" i="105"/>
  <c r="M33" i="105"/>
  <c r="N33" i="105" s="1"/>
  <c r="M34" i="105"/>
  <c r="N34" i="105" s="1"/>
  <c r="M35" i="105"/>
  <c r="N35" i="105" s="1"/>
  <c r="M36" i="105"/>
  <c r="N36" i="105" s="1"/>
  <c r="M37" i="105"/>
  <c r="N37" i="105" s="1"/>
  <c r="M38" i="105"/>
  <c r="N38" i="105" s="1"/>
  <c r="M39" i="105"/>
  <c r="M40" i="105"/>
  <c r="M41" i="105"/>
  <c r="N41" i="105" s="1"/>
  <c r="M42" i="105"/>
  <c r="N42" i="105" s="1"/>
  <c r="M43" i="105"/>
  <c r="N43" i="105" s="1"/>
  <c r="M44" i="105"/>
  <c r="N44" i="105" s="1"/>
  <c r="M45" i="105"/>
  <c r="N45" i="105" s="1"/>
  <c r="M46" i="105"/>
  <c r="N46" i="105" s="1"/>
  <c r="M47" i="105"/>
  <c r="M48" i="105"/>
  <c r="M49" i="105"/>
  <c r="N49" i="105" s="1"/>
  <c r="M50" i="105"/>
  <c r="N50" i="105" s="1"/>
  <c r="M51" i="105"/>
  <c r="N51" i="105" s="1"/>
  <c r="M52" i="105"/>
  <c r="N52" i="105" s="1"/>
  <c r="M53" i="105"/>
  <c r="N53" i="105" s="1"/>
  <c r="M54" i="105"/>
  <c r="N54" i="105" s="1"/>
  <c r="M55" i="105"/>
  <c r="M56" i="105"/>
  <c r="M57" i="105"/>
  <c r="N57" i="105" s="1"/>
  <c r="M58" i="105"/>
  <c r="N58" i="105" s="1"/>
  <c r="M59" i="105"/>
  <c r="N59" i="105" s="1"/>
  <c r="M60" i="105"/>
  <c r="N60" i="105" s="1"/>
  <c r="M61" i="105"/>
  <c r="N61" i="105" s="1"/>
  <c r="M62" i="105"/>
  <c r="N62" i="105" s="1"/>
  <c r="M63" i="105"/>
  <c r="M64" i="105"/>
  <c r="M65" i="105"/>
  <c r="N65" i="105" s="1"/>
  <c r="M66" i="105"/>
  <c r="N66" i="105" s="1"/>
  <c r="M67" i="105"/>
  <c r="N67" i="105" s="1"/>
  <c r="M68" i="105"/>
  <c r="N68" i="105" s="1"/>
  <c r="M69" i="105"/>
  <c r="N69" i="105" s="1"/>
  <c r="M70" i="105"/>
  <c r="N70" i="105" s="1"/>
  <c r="M71" i="105"/>
  <c r="M72" i="105"/>
  <c r="M73" i="105"/>
  <c r="N73" i="105" s="1"/>
  <c r="M74" i="105"/>
  <c r="N74" i="105" s="1"/>
  <c r="M75" i="105"/>
  <c r="N75" i="105" s="1"/>
  <c r="M76" i="105"/>
  <c r="N76" i="105" s="1"/>
  <c r="M77" i="105"/>
  <c r="N77" i="105" s="1"/>
  <c r="M78" i="105"/>
  <c r="N78" i="105" s="1"/>
  <c r="M79" i="105"/>
  <c r="M80" i="105"/>
  <c r="M81" i="105"/>
  <c r="N81" i="105" s="1"/>
  <c r="M82" i="105"/>
  <c r="N82" i="105" s="1"/>
  <c r="M83" i="105"/>
  <c r="N83" i="105" s="1"/>
  <c r="M84" i="105"/>
  <c r="N84" i="105" s="1"/>
  <c r="M85" i="105"/>
  <c r="N85" i="105" s="1"/>
  <c r="M86" i="105"/>
  <c r="N86" i="105" s="1"/>
  <c r="M87" i="105"/>
  <c r="M88" i="105"/>
  <c r="M89" i="105"/>
  <c r="N89" i="105" s="1"/>
  <c r="M90" i="105"/>
  <c r="N90" i="105" s="1"/>
  <c r="M91" i="105"/>
  <c r="N91" i="105" s="1"/>
  <c r="M92" i="105"/>
  <c r="N92" i="105" s="1"/>
  <c r="M93" i="105"/>
  <c r="N93" i="105" s="1"/>
  <c r="M94" i="105"/>
  <c r="N94" i="105" s="1"/>
  <c r="M95" i="105"/>
  <c r="M96" i="105"/>
  <c r="M97" i="105"/>
  <c r="N97" i="105" s="1"/>
  <c r="M98" i="105"/>
  <c r="N98" i="105" s="1"/>
  <c r="M99" i="105"/>
  <c r="N99" i="105" s="1"/>
  <c r="M100" i="105"/>
  <c r="N100" i="105" s="1"/>
  <c r="M101" i="105"/>
  <c r="N101" i="105" s="1"/>
  <c r="M102" i="105"/>
  <c r="N102" i="105" s="1"/>
  <c r="M103" i="105"/>
  <c r="M104" i="105"/>
  <c r="M105" i="105"/>
  <c r="N105" i="105" s="1"/>
  <c r="M106" i="105"/>
  <c r="N106" i="105" s="1"/>
  <c r="M107" i="105"/>
  <c r="N107" i="105" s="1"/>
  <c r="M108" i="105"/>
  <c r="N108" i="105" s="1"/>
  <c r="M109" i="105"/>
  <c r="N109" i="105" s="1"/>
  <c r="M110" i="105"/>
  <c r="N110" i="105" s="1"/>
  <c r="M111" i="105"/>
  <c r="M112" i="105"/>
  <c r="M113" i="105"/>
  <c r="N113" i="105" s="1"/>
  <c r="M114" i="105"/>
  <c r="N114" i="105" s="1"/>
  <c r="M115" i="105"/>
  <c r="N115" i="105" s="1"/>
  <c r="M116" i="105"/>
  <c r="N116" i="105" s="1"/>
  <c r="M117" i="105"/>
  <c r="N117" i="105" s="1"/>
  <c r="M118" i="105"/>
  <c r="N118" i="105" s="1"/>
  <c r="M119" i="105"/>
  <c r="M120" i="105"/>
  <c r="M121" i="105"/>
  <c r="N121" i="105" s="1"/>
  <c r="M122" i="105"/>
  <c r="N122" i="105" s="1"/>
  <c r="M123" i="105"/>
  <c r="N123" i="105" s="1"/>
  <c r="M124" i="105"/>
  <c r="N124" i="105" s="1"/>
  <c r="M125" i="105"/>
  <c r="N125" i="105" s="1"/>
  <c r="M126" i="105"/>
  <c r="N126" i="105" s="1"/>
  <c r="M127" i="105"/>
  <c r="M128" i="105"/>
  <c r="M129" i="105"/>
  <c r="N129" i="105" s="1"/>
  <c r="M130" i="105"/>
  <c r="N130" i="105" s="1"/>
  <c r="M131" i="105"/>
  <c r="N131" i="105" s="1"/>
  <c r="M132" i="105"/>
  <c r="N132" i="105" s="1"/>
  <c r="M133" i="105"/>
  <c r="N133" i="105" s="1"/>
  <c r="M134" i="105"/>
  <c r="N134" i="105" s="1"/>
  <c r="M135" i="105"/>
  <c r="M136" i="105"/>
  <c r="M137" i="105"/>
  <c r="N137" i="105" s="1"/>
  <c r="M138" i="105"/>
  <c r="N138" i="105" s="1"/>
  <c r="M139" i="105"/>
  <c r="N139" i="105" s="1"/>
  <c r="M140" i="105"/>
  <c r="N140" i="105" s="1"/>
  <c r="M141" i="105"/>
  <c r="N141" i="105" s="1"/>
  <c r="M142" i="105"/>
  <c r="N142" i="105" s="1"/>
  <c r="M143" i="105"/>
  <c r="M144" i="105"/>
  <c r="M145" i="105"/>
  <c r="N145" i="105" s="1"/>
  <c r="M146" i="105"/>
  <c r="N146" i="105" s="1"/>
  <c r="M147" i="105"/>
  <c r="N147" i="105" s="1"/>
  <c r="M148" i="105"/>
  <c r="N148" i="105" s="1"/>
  <c r="M149" i="105"/>
  <c r="N149" i="105" s="1"/>
  <c r="M150" i="105"/>
  <c r="N150" i="105" s="1"/>
  <c r="M151" i="105"/>
  <c r="M152" i="105"/>
  <c r="M153" i="105"/>
  <c r="N153" i="105" s="1"/>
  <c r="M154" i="105"/>
  <c r="N154" i="105" s="1"/>
  <c r="M155" i="105"/>
  <c r="N155" i="105" s="1"/>
  <c r="M156" i="105"/>
  <c r="N156" i="105" s="1"/>
  <c r="M157" i="105"/>
  <c r="N157" i="105" s="1"/>
  <c r="M158" i="105"/>
  <c r="N158" i="105" s="1"/>
  <c r="M159" i="105"/>
  <c r="M160" i="105"/>
  <c r="M161" i="105"/>
  <c r="N161" i="105" s="1"/>
  <c r="M162" i="105"/>
  <c r="N162" i="105" s="1"/>
  <c r="M163" i="105"/>
  <c r="N163" i="105" s="1"/>
  <c r="M164" i="105"/>
  <c r="N164" i="105" s="1"/>
  <c r="M165" i="105"/>
  <c r="N165" i="105" s="1"/>
  <c r="M166" i="105"/>
  <c r="N166" i="105" s="1"/>
  <c r="M167" i="105"/>
  <c r="M168" i="105"/>
  <c r="M169" i="105"/>
  <c r="N169" i="105" s="1"/>
  <c r="M170" i="105"/>
  <c r="N170" i="105" s="1"/>
  <c r="M171" i="105"/>
  <c r="N171" i="105" s="1"/>
  <c r="M172" i="105"/>
  <c r="N172" i="105" s="1"/>
  <c r="M173" i="105"/>
  <c r="N173" i="105" s="1"/>
  <c r="M174" i="105"/>
  <c r="N174" i="105" s="1"/>
  <c r="M175" i="105"/>
  <c r="M176" i="105"/>
  <c r="M177" i="105"/>
  <c r="N177" i="105" s="1"/>
  <c r="M178" i="105"/>
  <c r="N178" i="105" s="1"/>
  <c r="M179" i="105"/>
  <c r="N179" i="105" s="1"/>
  <c r="M180" i="105"/>
  <c r="N180" i="105" s="1"/>
  <c r="M181" i="105"/>
  <c r="N181" i="105" s="1"/>
  <c r="M182" i="105"/>
  <c r="N182" i="105" s="1"/>
  <c r="M183" i="105"/>
  <c r="M184" i="105"/>
  <c r="M185" i="105"/>
  <c r="N185" i="105" s="1"/>
  <c r="M186" i="105"/>
  <c r="N186" i="105" s="1"/>
  <c r="M187" i="105"/>
  <c r="N187" i="105" s="1"/>
  <c r="M188" i="105"/>
  <c r="N188" i="105" s="1"/>
  <c r="M189" i="105"/>
  <c r="N189" i="105" s="1"/>
  <c r="M190" i="105"/>
  <c r="N190" i="105" s="1"/>
  <c r="M191" i="105"/>
  <c r="M192" i="105"/>
  <c r="M193" i="105"/>
  <c r="N193" i="105" s="1"/>
  <c r="M194" i="105"/>
  <c r="N194" i="105" s="1"/>
  <c r="M195" i="105"/>
  <c r="N195" i="105" s="1"/>
  <c r="M196" i="105"/>
  <c r="N196" i="105" s="1"/>
  <c r="M197" i="105"/>
  <c r="N197" i="105" s="1"/>
  <c r="M198" i="105"/>
  <c r="N198" i="105" s="1"/>
  <c r="M199" i="105"/>
  <c r="M200" i="105"/>
  <c r="M201" i="105"/>
  <c r="N201" i="105" s="1"/>
  <c r="M202" i="105"/>
  <c r="N202" i="105" s="1"/>
  <c r="M203" i="105"/>
  <c r="N203" i="105" s="1"/>
  <c r="M204" i="105"/>
  <c r="N204" i="105" s="1"/>
  <c r="M205" i="105"/>
  <c r="N205" i="105" s="1"/>
  <c r="M206" i="105"/>
  <c r="N206" i="105" s="1"/>
  <c r="M207" i="105"/>
  <c r="M208" i="105"/>
  <c r="M209" i="105"/>
  <c r="N209" i="105" s="1"/>
  <c r="M210" i="105"/>
  <c r="N210" i="105" s="1"/>
  <c r="M211" i="105"/>
  <c r="N211" i="105" s="1"/>
  <c r="M212" i="105"/>
  <c r="N212" i="105" s="1"/>
  <c r="M213" i="105"/>
  <c r="N213" i="105" s="1"/>
  <c r="M214" i="105"/>
  <c r="N214" i="105" s="1"/>
  <c r="M215" i="105"/>
  <c r="M216" i="105"/>
  <c r="M217" i="105"/>
  <c r="N217" i="105" s="1"/>
  <c r="M218" i="105"/>
  <c r="N218" i="105" s="1"/>
  <c r="M219" i="105"/>
  <c r="N219" i="105" s="1"/>
  <c r="M220" i="105"/>
  <c r="N220" i="105" s="1"/>
  <c r="M221" i="105"/>
  <c r="N221" i="105" s="1"/>
  <c r="M222" i="105"/>
  <c r="N222" i="105" s="1"/>
  <c r="M223" i="105"/>
  <c r="M224" i="105"/>
  <c r="M225" i="105"/>
  <c r="N225" i="105" s="1"/>
  <c r="M226" i="105"/>
  <c r="N226" i="105" s="1"/>
  <c r="M227" i="105"/>
  <c r="N227" i="105" s="1"/>
  <c r="M228" i="105"/>
  <c r="N228" i="105" s="1"/>
  <c r="M229" i="105"/>
  <c r="N229" i="105" s="1"/>
  <c r="M230" i="105"/>
  <c r="N230" i="105" s="1"/>
  <c r="M231" i="105"/>
  <c r="M232" i="105"/>
  <c r="M233" i="105"/>
  <c r="N233" i="105" s="1"/>
  <c r="M234" i="105"/>
  <c r="N234" i="105" s="1"/>
  <c r="M235" i="105"/>
  <c r="N235" i="105" s="1"/>
  <c r="M236" i="105"/>
  <c r="N236" i="105" s="1"/>
  <c r="M237" i="105"/>
  <c r="N237" i="105" s="1"/>
  <c r="M238" i="105"/>
  <c r="N238" i="105" s="1"/>
  <c r="M239" i="105"/>
  <c r="M240" i="105"/>
  <c r="M241" i="105"/>
  <c r="N241" i="105" s="1"/>
  <c r="M242" i="105"/>
  <c r="N242" i="105" s="1"/>
  <c r="M243" i="105"/>
  <c r="N243" i="105" s="1"/>
  <c r="M244" i="105"/>
  <c r="N244" i="105" s="1"/>
  <c r="M245" i="105"/>
  <c r="N245" i="105" s="1"/>
  <c r="M246" i="105"/>
  <c r="N246" i="105" s="1"/>
  <c r="M247" i="105"/>
  <c r="M248" i="105"/>
  <c r="M249" i="105"/>
  <c r="N249" i="105" s="1"/>
  <c r="M250" i="105"/>
  <c r="N250" i="105" s="1"/>
  <c r="M251" i="105"/>
  <c r="N251" i="105" s="1"/>
  <c r="M252" i="105"/>
  <c r="N252" i="105" s="1"/>
  <c r="M253" i="105"/>
  <c r="N253" i="105" s="1"/>
  <c r="M254" i="105"/>
  <c r="N254" i="105" s="1"/>
  <c r="M255" i="105"/>
  <c r="M256" i="105"/>
  <c r="M257" i="105"/>
  <c r="N257" i="105" s="1"/>
  <c r="M258" i="105"/>
  <c r="N258" i="105" s="1"/>
  <c r="M259" i="105"/>
  <c r="N259" i="105" s="1"/>
  <c r="M260" i="105"/>
  <c r="N260" i="105" s="1"/>
  <c r="M261" i="105"/>
  <c r="N261" i="105" s="1"/>
  <c r="M262" i="105"/>
  <c r="N262" i="105" s="1"/>
  <c r="M263" i="105"/>
  <c r="M264" i="105"/>
  <c r="M265" i="105"/>
  <c r="N265" i="105" s="1"/>
  <c r="M266" i="105"/>
  <c r="N266" i="105" s="1"/>
  <c r="M267" i="105"/>
  <c r="N267" i="105" s="1"/>
  <c r="M268" i="105"/>
  <c r="N268" i="105" s="1"/>
  <c r="M269" i="105"/>
  <c r="N269" i="105" s="1"/>
  <c r="M270" i="105"/>
  <c r="N270" i="105" s="1"/>
  <c r="M271" i="105"/>
  <c r="M272" i="105"/>
  <c r="M273" i="105"/>
  <c r="N273" i="105" s="1"/>
  <c r="M274" i="105"/>
  <c r="N274" i="105" s="1"/>
  <c r="M275" i="105"/>
  <c r="N275" i="105" s="1"/>
  <c r="M276" i="105"/>
  <c r="N276" i="105" s="1"/>
  <c r="M277" i="105"/>
  <c r="N277" i="105" s="1"/>
  <c r="M278" i="105"/>
  <c r="N278" i="105" s="1"/>
  <c r="M279" i="105"/>
  <c r="M280" i="105"/>
  <c r="M281" i="105"/>
  <c r="N281" i="105" s="1"/>
  <c r="M282" i="105"/>
  <c r="N282" i="105" s="1"/>
  <c r="M283" i="105"/>
  <c r="N283" i="105" s="1"/>
  <c r="M284" i="105"/>
  <c r="N284" i="105" s="1"/>
  <c r="M285" i="105"/>
  <c r="N285" i="105" s="1"/>
  <c r="M286" i="105"/>
  <c r="N286" i="105" s="1"/>
  <c r="M287" i="105"/>
  <c r="M288" i="105"/>
  <c r="M289" i="105"/>
  <c r="N289" i="105" s="1"/>
  <c r="M290" i="105"/>
  <c r="N290" i="105" s="1"/>
  <c r="M291" i="105"/>
  <c r="N291" i="105" s="1"/>
  <c r="M292" i="105"/>
  <c r="N292" i="105" s="1"/>
  <c r="M293" i="105"/>
  <c r="N293" i="105" s="1"/>
  <c r="M294" i="105"/>
  <c r="N294" i="105" s="1"/>
  <c r="M295" i="105"/>
  <c r="M296" i="105"/>
  <c r="M297" i="105"/>
  <c r="N297" i="105" s="1"/>
  <c r="M298" i="105"/>
  <c r="N298" i="105" s="1"/>
  <c r="M299" i="105"/>
  <c r="N299" i="105" s="1"/>
  <c r="M300" i="105"/>
  <c r="N300" i="105" s="1"/>
  <c r="M301" i="105"/>
  <c r="N301" i="105" s="1"/>
  <c r="M302" i="105"/>
  <c r="N302" i="105" s="1"/>
  <c r="M303" i="105"/>
  <c r="M304" i="105"/>
  <c r="M305" i="105"/>
  <c r="N305" i="105" s="1"/>
  <c r="M306" i="105"/>
  <c r="N306" i="105" s="1"/>
  <c r="M307" i="105"/>
  <c r="N307" i="105" s="1"/>
  <c r="M308" i="105"/>
  <c r="N308" i="105" s="1"/>
  <c r="M309" i="105"/>
  <c r="N309" i="105" s="1"/>
  <c r="M310" i="105"/>
  <c r="N310" i="105" s="1"/>
  <c r="M311" i="105"/>
  <c r="M312" i="105"/>
  <c r="M313" i="105"/>
  <c r="N313" i="105" s="1"/>
  <c r="M314" i="105"/>
  <c r="N314" i="105" s="1"/>
  <c r="M315" i="105"/>
  <c r="N315" i="105" s="1"/>
  <c r="M316" i="105"/>
  <c r="N316" i="105" s="1"/>
  <c r="M317" i="105"/>
  <c r="N317" i="105" s="1"/>
  <c r="M318" i="105"/>
  <c r="N318" i="105" s="1"/>
  <c r="M319" i="105"/>
  <c r="M320" i="105"/>
  <c r="M321" i="105"/>
  <c r="N321" i="105" s="1"/>
  <c r="M322" i="105"/>
  <c r="N322" i="105" s="1"/>
  <c r="M323" i="105"/>
  <c r="N323" i="105" s="1"/>
  <c r="M324" i="105"/>
  <c r="N324" i="105" s="1"/>
  <c r="M325" i="105"/>
  <c r="N325" i="105" s="1"/>
  <c r="M326" i="105"/>
  <c r="N326" i="105" s="1"/>
  <c r="M327" i="105"/>
  <c r="M328" i="105"/>
  <c r="M329" i="105"/>
  <c r="N329" i="105" s="1"/>
  <c r="M330" i="105"/>
  <c r="N330" i="105" s="1"/>
  <c r="M331" i="105"/>
  <c r="N331" i="105" s="1"/>
  <c r="M332" i="105"/>
  <c r="N332" i="105" s="1"/>
  <c r="M333" i="105"/>
  <c r="N333" i="105" s="1"/>
  <c r="M334" i="105"/>
  <c r="N334" i="105" s="1"/>
  <c r="M335" i="105"/>
  <c r="M336" i="105"/>
  <c r="M337" i="105"/>
  <c r="N337" i="105" s="1"/>
  <c r="M338" i="105"/>
  <c r="N338" i="105" s="1"/>
  <c r="M339" i="105"/>
  <c r="N339" i="105" s="1"/>
  <c r="M340" i="105"/>
  <c r="N340" i="105" s="1"/>
  <c r="M341" i="105"/>
  <c r="N341" i="105" s="1"/>
  <c r="M342" i="105"/>
  <c r="N342" i="105" s="1"/>
  <c r="M343" i="105"/>
  <c r="M344" i="105"/>
  <c r="M345" i="105"/>
  <c r="N345" i="105" s="1"/>
  <c r="M346" i="105"/>
  <c r="N346" i="105" s="1"/>
  <c r="M347" i="105"/>
  <c r="N347" i="105" s="1"/>
  <c r="M348" i="105"/>
  <c r="N348" i="105" s="1"/>
  <c r="M349" i="105"/>
  <c r="N349" i="105" s="1"/>
  <c r="M350" i="105"/>
  <c r="N350" i="105" s="1"/>
  <c r="M351" i="105"/>
  <c r="M352" i="105"/>
  <c r="M353" i="105"/>
  <c r="N353" i="105" s="1"/>
  <c r="M354" i="105"/>
  <c r="N354" i="105" s="1"/>
  <c r="M355" i="105"/>
  <c r="N355" i="105" s="1"/>
  <c r="M356" i="105"/>
  <c r="N356" i="105" s="1"/>
  <c r="M357" i="105"/>
  <c r="N357" i="105" s="1"/>
  <c r="M358" i="105"/>
  <c r="N358" i="105" s="1"/>
  <c r="M359" i="105"/>
  <c r="M360" i="105"/>
  <c r="M361" i="105"/>
  <c r="N361" i="105" s="1"/>
  <c r="M362" i="105"/>
  <c r="N362" i="105" s="1"/>
  <c r="M363" i="105"/>
  <c r="N363" i="105" s="1"/>
  <c r="M364" i="105"/>
  <c r="N364" i="105" s="1"/>
  <c r="M365" i="105"/>
  <c r="N365" i="105" s="1"/>
  <c r="M366" i="105"/>
  <c r="N366" i="105" s="1"/>
  <c r="M367" i="105"/>
  <c r="M368" i="105"/>
  <c r="M369" i="105"/>
  <c r="N369" i="105" s="1"/>
  <c r="M370" i="105"/>
  <c r="N370" i="105" s="1"/>
  <c r="M371" i="105"/>
  <c r="N371" i="105" s="1"/>
  <c r="M372" i="105"/>
  <c r="N372" i="105" s="1"/>
  <c r="M373" i="105"/>
  <c r="N373" i="105" s="1"/>
  <c r="M374" i="105"/>
  <c r="N374" i="105" s="1"/>
  <c r="M375" i="105"/>
  <c r="M376" i="105"/>
  <c r="M377" i="105"/>
  <c r="N377" i="105" s="1"/>
  <c r="N5" i="109"/>
  <c r="N6" i="109"/>
  <c r="N13" i="109"/>
  <c r="N14" i="109"/>
  <c r="N21" i="109"/>
  <c r="N22" i="109"/>
  <c r="N29" i="109"/>
  <c r="N30" i="109"/>
  <c r="N37" i="109"/>
  <c r="N38" i="109"/>
  <c r="N45" i="109"/>
  <c r="N46" i="109"/>
  <c r="N53" i="109"/>
  <c r="N54" i="109"/>
  <c r="N61" i="109"/>
  <c r="N62" i="109"/>
  <c r="N69" i="109"/>
  <c r="N70" i="109"/>
  <c r="N77" i="109"/>
  <c r="N78" i="109"/>
  <c r="N85" i="109"/>
  <c r="N86" i="109"/>
  <c r="N93" i="109"/>
  <c r="N94" i="109"/>
  <c r="N101" i="109"/>
  <c r="N102" i="109"/>
  <c r="N109" i="109"/>
  <c r="N110" i="109"/>
  <c r="N117" i="109"/>
  <c r="N118" i="109"/>
  <c r="N125" i="109"/>
  <c r="N126" i="109"/>
  <c r="N133" i="109"/>
  <c r="N134" i="109"/>
  <c r="N141" i="109"/>
  <c r="N142" i="109"/>
  <c r="N149" i="109"/>
  <c r="N150" i="109"/>
  <c r="N157" i="109"/>
  <c r="N158" i="109"/>
  <c r="N165" i="109"/>
  <c r="N166" i="109"/>
  <c r="N173" i="109"/>
  <c r="N174" i="109"/>
  <c r="N181" i="109"/>
  <c r="N182" i="109"/>
  <c r="N189" i="109"/>
  <c r="N190" i="109"/>
  <c r="N197" i="109"/>
  <c r="N198" i="109"/>
  <c r="N205" i="109"/>
  <c r="N206" i="109"/>
  <c r="N213" i="109"/>
  <c r="N214" i="109"/>
  <c r="N221" i="109"/>
  <c r="N222" i="109"/>
  <c r="N229" i="109"/>
  <c r="N230" i="109"/>
  <c r="N237" i="109"/>
  <c r="N238" i="109"/>
  <c r="N245" i="109"/>
  <c r="N246" i="109"/>
  <c r="N253" i="109"/>
  <c r="N254" i="109"/>
  <c r="N261" i="109"/>
  <c r="N262" i="109"/>
  <c r="N269" i="109"/>
  <c r="N270" i="109"/>
  <c r="N277" i="109"/>
  <c r="N278" i="109"/>
  <c r="N285" i="109"/>
  <c r="N286" i="109"/>
  <c r="N293" i="109"/>
  <c r="N294" i="109"/>
  <c r="N301" i="109"/>
  <c r="N302" i="109"/>
  <c r="N309" i="109"/>
  <c r="N310" i="109"/>
  <c r="N317" i="109"/>
  <c r="N318" i="109"/>
  <c r="N325" i="109"/>
  <c r="N326" i="109"/>
  <c r="N333" i="109"/>
  <c r="N334" i="109"/>
  <c r="N341" i="109"/>
  <c r="N342" i="109"/>
  <c r="N349" i="109"/>
  <c r="N350" i="109"/>
  <c r="N357" i="109"/>
  <c r="N358" i="109"/>
  <c r="N365" i="109"/>
  <c r="N366" i="109"/>
  <c r="N373" i="109"/>
  <c r="N374" i="109"/>
  <c r="M5" i="109"/>
  <c r="M6" i="109"/>
  <c r="M7" i="109"/>
  <c r="N7" i="109" s="1"/>
  <c r="M8" i="109"/>
  <c r="N8" i="109" s="1"/>
  <c r="M9" i="109"/>
  <c r="N9" i="109" s="1"/>
  <c r="M10" i="109"/>
  <c r="N10" i="109" s="1"/>
  <c r="M11" i="109"/>
  <c r="N11" i="109" s="1"/>
  <c r="M12" i="109"/>
  <c r="N12" i="109" s="1"/>
  <c r="M13" i="109"/>
  <c r="M14" i="109"/>
  <c r="M15" i="109"/>
  <c r="N15" i="109" s="1"/>
  <c r="M16" i="109"/>
  <c r="N16" i="109" s="1"/>
  <c r="M17" i="109"/>
  <c r="N17" i="109" s="1"/>
  <c r="M18" i="109"/>
  <c r="N18" i="109" s="1"/>
  <c r="M19" i="109"/>
  <c r="N19" i="109" s="1"/>
  <c r="M20" i="109"/>
  <c r="N20" i="109" s="1"/>
  <c r="M21" i="109"/>
  <c r="M22" i="109"/>
  <c r="M23" i="109"/>
  <c r="N23" i="109" s="1"/>
  <c r="M24" i="109"/>
  <c r="N24" i="109" s="1"/>
  <c r="M25" i="109"/>
  <c r="N25" i="109" s="1"/>
  <c r="M26" i="109"/>
  <c r="N26" i="109" s="1"/>
  <c r="M27" i="109"/>
  <c r="N27" i="109" s="1"/>
  <c r="M28" i="109"/>
  <c r="N28" i="109" s="1"/>
  <c r="M29" i="109"/>
  <c r="M30" i="109"/>
  <c r="M31" i="109"/>
  <c r="N31" i="109" s="1"/>
  <c r="M32" i="109"/>
  <c r="N32" i="109" s="1"/>
  <c r="M33" i="109"/>
  <c r="N33" i="109" s="1"/>
  <c r="M34" i="109"/>
  <c r="N34" i="109" s="1"/>
  <c r="M35" i="109"/>
  <c r="N35" i="109" s="1"/>
  <c r="M36" i="109"/>
  <c r="N36" i="109" s="1"/>
  <c r="M37" i="109"/>
  <c r="M38" i="109"/>
  <c r="M39" i="109"/>
  <c r="N39" i="109" s="1"/>
  <c r="M40" i="109"/>
  <c r="N40" i="109" s="1"/>
  <c r="M41" i="109"/>
  <c r="N41" i="109" s="1"/>
  <c r="M42" i="109"/>
  <c r="N42" i="109" s="1"/>
  <c r="M43" i="109"/>
  <c r="N43" i="109" s="1"/>
  <c r="M44" i="109"/>
  <c r="N44" i="109" s="1"/>
  <c r="M45" i="109"/>
  <c r="M46" i="109"/>
  <c r="M47" i="109"/>
  <c r="N47" i="109" s="1"/>
  <c r="M48" i="109"/>
  <c r="N48" i="109" s="1"/>
  <c r="M49" i="109"/>
  <c r="N49" i="109" s="1"/>
  <c r="M50" i="109"/>
  <c r="N50" i="109" s="1"/>
  <c r="M51" i="109"/>
  <c r="N51" i="109" s="1"/>
  <c r="M52" i="109"/>
  <c r="N52" i="109" s="1"/>
  <c r="M53" i="109"/>
  <c r="M54" i="109"/>
  <c r="M55" i="109"/>
  <c r="N55" i="109" s="1"/>
  <c r="M56" i="109"/>
  <c r="N56" i="109" s="1"/>
  <c r="M57" i="109"/>
  <c r="N57" i="109" s="1"/>
  <c r="M58" i="109"/>
  <c r="N58" i="109" s="1"/>
  <c r="M59" i="109"/>
  <c r="N59" i="109" s="1"/>
  <c r="M60" i="109"/>
  <c r="N60" i="109" s="1"/>
  <c r="M61" i="109"/>
  <c r="M62" i="109"/>
  <c r="M63" i="109"/>
  <c r="N63" i="109" s="1"/>
  <c r="M64" i="109"/>
  <c r="N64" i="109" s="1"/>
  <c r="M65" i="109"/>
  <c r="N65" i="109" s="1"/>
  <c r="M66" i="109"/>
  <c r="N66" i="109" s="1"/>
  <c r="M67" i="109"/>
  <c r="N67" i="109" s="1"/>
  <c r="M68" i="109"/>
  <c r="N68" i="109" s="1"/>
  <c r="M69" i="109"/>
  <c r="M70" i="109"/>
  <c r="M71" i="109"/>
  <c r="N71" i="109" s="1"/>
  <c r="M72" i="109"/>
  <c r="N72" i="109" s="1"/>
  <c r="M73" i="109"/>
  <c r="N73" i="109" s="1"/>
  <c r="M74" i="109"/>
  <c r="N74" i="109" s="1"/>
  <c r="M75" i="109"/>
  <c r="N75" i="109" s="1"/>
  <c r="M76" i="109"/>
  <c r="N76" i="109" s="1"/>
  <c r="M77" i="109"/>
  <c r="M78" i="109"/>
  <c r="M79" i="109"/>
  <c r="N79" i="109" s="1"/>
  <c r="M80" i="109"/>
  <c r="N80" i="109" s="1"/>
  <c r="M81" i="109"/>
  <c r="N81" i="109" s="1"/>
  <c r="M82" i="109"/>
  <c r="N82" i="109" s="1"/>
  <c r="M83" i="109"/>
  <c r="N83" i="109" s="1"/>
  <c r="M84" i="109"/>
  <c r="N84" i="109" s="1"/>
  <c r="M85" i="109"/>
  <c r="M86" i="109"/>
  <c r="M87" i="109"/>
  <c r="N87" i="109" s="1"/>
  <c r="M88" i="109"/>
  <c r="N88" i="109" s="1"/>
  <c r="M89" i="109"/>
  <c r="N89" i="109" s="1"/>
  <c r="M90" i="109"/>
  <c r="N90" i="109" s="1"/>
  <c r="M91" i="109"/>
  <c r="N91" i="109" s="1"/>
  <c r="M92" i="109"/>
  <c r="N92" i="109" s="1"/>
  <c r="M93" i="109"/>
  <c r="M94" i="109"/>
  <c r="M95" i="109"/>
  <c r="N95" i="109" s="1"/>
  <c r="M96" i="109"/>
  <c r="N96" i="109" s="1"/>
  <c r="M97" i="109"/>
  <c r="N97" i="109" s="1"/>
  <c r="M98" i="109"/>
  <c r="N98" i="109" s="1"/>
  <c r="M99" i="109"/>
  <c r="N99" i="109" s="1"/>
  <c r="M100" i="109"/>
  <c r="N100" i="109" s="1"/>
  <c r="M101" i="109"/>
  <c r="M102" i="109"/>
  <c r="M103" i="109"/>
  <c r="N103" i="109" s="1"/>
  <c r="M104" i="109"/>
  <c r="N104" i="109" s="1"/>
  <c r="M105" i="109"/>
  <c r="N105" i="109" s="1"/>
  <c r="M106" i="109"/>
  <c r="N106" i="109" s="1"/>
  <c r="M107" i="109"/>
  <c r="N107" i="109" s="1"/>
  <c r="M108" i="109"/>
  <c r="N108" i="109" s="1"/>
  <c r="M109" i="109"/>
  <c r="M110" i="109"/>
  <c r="M111" i="109"/>
  <c r="N111" i="109" s="1"/>
  <c r="M112" i="109"/>
  <c r="N112" i="109" s="1"/>
  <c r="M113" i="109"/>
  <c r="N113" i="109" s="1"/>
  <c r="M114" i="109"/>
  <c r="N114" i="109" s="1"/>
  <c r="M115" i="109"/>
  <c r="N115" i="109" s="1"/>
  <c r="M116" i="109"/>
  <c r="N116" i="109" s="1"/>
  <c r="M117" i="109"/>
  <c r="M118" i="109"/>
  <c r="M119" i="109"/>
  <c r="N119" i="109" s="1"/>
  <c r="M120" i="109"/>
  <c r="N120" i="109" s="1"/>
  <c r="M121" i="109"/>
  <c r="N121" i="109" s="1"/>
  <c r="M122" i="109"/>
  <c r="N122" i="109" s="1"/>
  <c r="M123" i="109"/>
  <c r="N123" i="109" s="1"/>
  <c r="M124" i="109"/>
  <c r="N124" i="109" s="1"/>
  <c r="M125" i="109"/>
  <c r="M126" i="109"/>
  <c r="M127" i="109"/>
  <c r="N127" i="109" s="1"/>
  <c r="M128" i="109"/>
  <c r="N128" i="109" s="1"/>
  <c r="M129" i="109"/>
  <c r="N129" i="109" s="1"/>
  <c r="M130" i="109"/>
  <c r="N130" i="109" s="1"/>
  <c r="M131" i="109"/>
  <c r="N131" i="109" s="1"/>
  <c r="M132" i="109"/>
  <c r="N132" i="109" s="1"/>
  <c r="M133" i="109"/>
  <c r="M134" i="109"/>
  <c r="M135" i="109"/>
  <c r="N135" i="109" s="1"/>
  <c r="M136" i="109"/>
  <c r="N136" i="109" s="1"/>
  <c r="M137" i="109"/>
  <c r="N137" i="109" s="1"/>
  <c r="M138" i="109"/>
  <c r="N138" i="109" s="1"/>
  <c r="M139" i="109"/>
  <c r="N139" i="109" s="1"/>
  <c r="M140" i="109"/>
  <c r="N140" i="109" s="1"/>
  <c r="M141" i="109"/>
  <c r="M142" i="109"/>
  <c r="M143" i="109"/>
  <c r="N143" i="109" s="1"/>
  <c r="M144" i="109"/>
  <c r="N144" i="109" s="1"/>
  <c r="M145" i="109"/>
  <c r="N145" i="109" s="1"/>
  <c r="M146" i="109"/>
  <c r="N146" i="109" s="1"/>
  <c r="M147" i="109"/>
  <c r="N147" i="109" s="1"/>
  <c r="M148" i="109"/>
  <c r="N148" i="109" s="1"/>
  <c r="M149" i="109"/>
  <c r="M150" i="109"/>
  <c r="M151" i="109"/>
  <c r="N151" i="109" s="1"/>
  <c r="M152" i="109"/>
  <c r="N152" i="109" s="1"/>
  <c r="M153" i="109"/>
  <c r="N153" i="109" s="1"/>
  <c r="M154" i="109"/>
  <c r="N154" i="109" s="1"/>
  <c r="M155" i="109"/>
  <c r="N155" i="109" s="1"/>
  <c r="M156" i="109"/>
  <c r="N156" i="109" s="1"/>
  <c r="M157" i="109"/>
  <c r="M158" i="109"/>
  <c r="M159" i="109"/>
  <c r="N159" i="109" s="1"/>
  <c r="M160" i="109"/>
  <c r="N160" i="109" s="1"/>
  <c r="M161" i="109"/>
  <c r="N161" i="109" s="1"/>
  <c r="M162" i="109"/>
  <c r="N162" i="109" s="1"/>
  <c r="M163" i="109"/>
  <c r="N163" i="109" s="1"/>
  <c r="M164" i="109"/>
  <c r="N164" i="109" s="1"/>
  <c r="M165" i="109"/>
  <c r="M166" i="109"/>
  <c r="M167" i="109"/>
  <c r="N167" i="109" s="1"/>
  <c r="M168" i="109"/>
  <c r="N168" i="109" s="1"/>
  <c r="M169" i="109"/>
  <c r="N169" i="109" s="1"/>
  <c r="M170" i="109"/>
  <c r="N170" i="109" s="1"/>
  <c r="M171" i="109"/>
  <c r="N171" i="109" s="1"/>
  <c r="M172" i="109"/>
  <c r="N172" i="109" s="1"/>
  <c r="M173" i="109"/>
  <c r="M174" i="109"/>
  <c r="M175" i="109"/>
  <c r="N175" i="109" s="1"/>
  <c r="M176" i="109"/>
  <c r="N176" i="109" s="1"/>
  <c r="M177" i="109"/>
  <c r="N177" i="109" s="1"/>
  <c r="M178" i="109"/>
  <c r="N178" i="109" s="1"/>
  <c r="M179" i="109"/>
  <c r="N179" i="109" s="1"/>
  <c r="M180" i="109"/>
  <c r="N180" i="109" s="1"/>
  <c r="M181" i="109"/>
  <c r="M182" i="109"/>
  <c r="M183" i="109"/>
  <c r="N183" i="109" s="1"/>
  <c r="M184" i="109"/>
  <c r="N184" i="109" s="1"/>
  <c r="M185" i="109"/>
  <c r="N185" i="109" s="1"/>
  <c r="M186" i="109"/>
  <c r="N186" i="109" s="1"/>
  <c r="M187" i="109"/>
  <c r="N187" i="109" s="1"/>
  <c r="M188" i="109"/>
  <c r="N188" i="109" s="1"/>
  <c r="M189" i="109"/>
  <c r="M190" i="109"/>
  <c r="M191" i="109"/>
  <c r="N191" i="109" s="1"/>
  <c r="M192" i="109"/>
  <c r="N192" i="109" s="1"/>
  <c r="M193" i="109"/>
  <c r="N193" i="109" s="1"/>
  <c r="M194" i="109"/>
  <c r="N194" i="109" s="1"/>
  <c r="M195" i="109"/>
  <c r="N195" i="109" s="1"/>
  <c r="M196" i="109"/>
  <c r="N196" i="109" s="1"/>
  <c r="M197" i="109"/>
  <c r="M198" i="109"/>
  <c r="M199" i="109"/>
  <c r="N199" i="109" s="1"/>
  <c r="M200" i="109"/>
  <c r="N200" i="109" s="1"/>
  <c r="M201" i="109"/>
  <c r="N201" i="109" s="1"/>
  <c r="M202" i="109"/>
  <c r="N202" i="109" s="1"/>
  <c r="M203" i="109"/>
  <c r="N203" i="109" s="1"/>
  <c r="M204" i="109"/>
  <c r="N204" i="109" s="1"/>
  <c r="M205" i="109"/>
  <c r="M206" i="109"/>
  <c r="M207" i="109"/>
  <c r="N207" i="109" s="1"/>
  <c r="M208" i="109"/>
  <c r="N208" i="109" s="1"/>
  <c r="M209" i="109"/>
  <c r="N209" i="109" s="1"/>
  <c r="M210" i="109"/>
  <c r="N210" i="109" s="1"/>
  <c r="M211" i="109"/>
  <c r="N211" i="109" s="1"/>
  <c r="M212" i="109"/>
  <c r="N212" i="109" s="1"/>
  <c r="M213" i="109"/>
  <c r="M214" i="109"/>
  <c r="M215" i="109"/>
  <c r="N215" i="109" s="1"/>
  <c r="M216" i="109"/>
  <c r="N216" i="109" s="1"/>
  <c r="M217" i="109"/>
  <c r="N217" i="109" s="1"/>
  <c r="M218" i="109"/>
  <c r="N218" i="109" s="1"/>
  <c r="M219" i="109"/>
  <c r="N219" i="109" s="1"/>
  <c r="M220" i="109"/>
  <c r="N220" i="109" s="1"/>
  <c r="M221" i="109"/>
  <c r="M222" i="109"/>
  <c r="M223" i="109"/>
  <c r="N223" i="109" s="1"/>
  <c r="M224" i="109"/>
  <c r="N224" i="109" s="1"/>
  <c r="M225" i="109"/>
  <c r="N225" i="109" s="1"/>
  <c r="M226" i="109"/>
  <c r="N226" i="109" s="1"/>
  <c r="M227" i="109"/>
  <c r="N227" i="109" s="1"/>
  <c r="M228" i="109"/>
  <c r="N228" i="109" s="1"/>
  <c r="M229" i="109"/>
  <c r="M230" i="109"/>
  <c r="M231" i="109"/>
  <c r="N231" i="109" s="1"/>
  <c r="M232" i="109"/>
  <c r="N232" i="109" s="1"/>
  <c r="M233" i="109"/>
  <c r="N233" i="109" s="1"/>
  <c r="M234" i="109"/>
  <c r="N234" i="109" s="1"/>
  <c r="M235" i="109"/>
  <c r="N235" i="109" s="1"/>
  <c r="M236" i="109"/>
  <c r="N236" i="109" s="1"/>
  <c r="M237" i="109"/>
  <c r="M238" i="109"/>
  <c r="M239" i="109"/>
  <c r="N239" i="109" s="1"/>
  <c r="M240" i="109"/>
  <c r="N240" i="109" s="1"/>
  <c r="M241" i="109"/>
  <c r="N241" i="109" s="1"/>
  <c r="M242" i="109"/>
  <c r="N242" i="109" s="1"/>
  <c r="M243" i="109"/>
  <c r="N243" i="109" s="1"/>
  <c r="M244" i="109"/>
  <c r="N244" i="109" s="1"/>
  <c r="M245" i="109"/>
  <c r="M246" i="109"/>
  <c r="M247" i="109"/>
  <c r="N247" i="109" s="1"/>
  <c r="M248" i="109"/>
  <c r="N248" i="109" s="1"/>
  <c r="M249" i="109"/>
  <c r="N249" i="109" s="1"/>
  <c r="M250" i="109"/>
  <c r="N250" i="109" s="1"/>
  <c r="M251" i="109"/>
  <c r="N251" i="109" s="1"/>
  <c r="M252" i="109"/>
  <c r="N252" i="109" s="1"/>
  <c r="M253" i="109"/>
  <c r="M254" i="109"/>
  <c r="M255" i="109"/>
  <c r="N255" i="109" s="1"/>
  <c r="M256" i="109"/>
  <c r="N256" i="109" s="1"/>
  <c r="M257" i="109"/>
  <c r="N257" i="109" s="1"/>
  <c r="M258" i="109"/>
  <c r="N258" i="109" s="1"/>
  <c r="M259" i="109"/>
  <c r="N259" i="109" s="1"/>
  <c r="M260" i="109"/>
  <c r="N260" i="109" s="1"/>
  <c r="M261" i="109"/>
  <c r="M262" i="109"/>
  <c r="M263" i="109"/>
  <c r="N263" i="109" s="1"/>
  <c r="M264" i="109"/>
  <c r="N264" i="109" s="1"/>
  <c r="M265" i="109"/>
  <c r="N265" i="109" s="1"/>
  <c r="M266" i="109"/>
  <c r="N266" i="109" s="1"/>
  <c r="M267" i="109"/>
  <c r="N267" i="109" s="1"/>
  <c r="M268" i="109"/>
  <c r="N268" i="109" s="1"/>
  <c r="M269" i="109"/>
  <c r="M270" i="109"/>
  <c r="M271" i="109"/>
  <c r="N271" i="109" s="1"/>
  <c r="M272" i="109"/>
  <c r="N272" i="109" s="1"/>
  <c r="M273" i="109"/>
  <c r="N273" i="109" s="1"/>
  <c r="M274" i="109"/>
  <c r="N274" i="109" s="1"/>
  <c r="M275" i="109"/>
  <c r="N275" i="109" s="1"/>
  <c r="M276" i="109"/>
  <c r="N276" i="109" s="1"/>
  <c r="M277" i="109"/>
  <c r="M278" i="109"/>
  <c r="M279" i="109"/>
  <c r="N279" i="109" s="1"/>
  <c r="M280" i="109"/>
  <c r="N280" i="109" s="1"/>
  <c r="M281" i="109"/>
  <c r="N281" i="109" s="1"/>
  <c r="M282" i="109"/>
  <c r="N282" i="109" s="1"/>
  <c r="M283" i="109"/>
  <c r="N283" i="109" s="1"/>
  <c r="M284" i="109"/>
  <c r="N284" i="109" s="1"/>
  <c r="M285" i="109"/>
  <c r="M286" i="109"/>
  <c r="M287" i="109"/>
  <c r="N287" i="109" s="1"/>
  <c r="M288" i="109"/>
  <c r="N288" i="109" s="1"/>
  <c r="M289" i="109"/>
  <c r="N289" i="109" s="1"/>
  <c r="M290" i="109"/>
  <c r="N290" i="109" s="1"/>
  <c r="M291" i="109"/>
  <c r="N291" i="109" s="1"/>
  <c r="M292" i="109"/>
  <c r="N292" i="109" s="1"/>
  <c r="M293" i="109"/>
  <c r="M294" i="109"/>
  <c r="M295" i="109"/>
  <c r="N295" i="109" s="1"/>
  <c r="M296" i="109"/>
  <c r="N296" i="109" s="1"/>
  <c r="M297" i="109"/>
  <c r="N297" i="109" s="1"/>
  <c r="M298" i="109"/>
  <c r="N298" i="109" s="1"/>
  <c r="M299" i="109"/>
  <c r="N299" i="109" s="1"/>
  <c r="M300" i="109"/>
  <c r="N300" i="109" s="1"/>
  <c r="M301" i="109"/>
  <c r="M302" i="109"/>
  <c r="M303" i="109"/>
  <c r="N303" i="109" s="1"/>
  <c r="M304" i="109"/>
  <c r="N304" i="109" s="1"/>
  <c r="M305" i="109"/>
  <c r="N305" i="109" s="1"/>
  <c r="M306" i="109"/>
  <c r="N306" i="109" s="1"/>
  <c r="M307" i="109"/>
  <c r="N307" i="109" s="1"/>
  <c r="M308" i="109"/>
  <c r="N308" i="109" s="1"/>
  <c r="M309" i="109"/>
  <c r="M310" i="109"/>
  <c r="M311" i="109"/>
  <c r="N311" i="109" s="1"/>
  <c r="M312" i="109"/>
  <c r="N312" i="109" s="1"/>
  <c r="M313" i="109"/>
  <c r="N313" i="109" s="1"/>
  <c r="M314" i="109"/>
  <c r="N314" i="109" s="1"/>
  <c r="M315" i="109"/>
  <c r="N315" i="109" s="1"/>
  <c r="M316" i="109"/>
  <c r="N316" i="109" s="1"/>
  <c r="M317" i="109"/>
  <c r="M318" i="109"/>
  <c r="M319" i="109"/>
  <c r="N319" i="109" s="1"/>
  <c r="M320" i="109"/>
  <c r="N320" i="109" s="1"/>
  <c r="M321" i="109"/>
  <c r="N321" i="109" s="1"/>
  <c r="M322" i="109"/>
  <c r="N322" i="109" s="1"/>
  <c r="M323" i="109"/>
  <c r="N323" i="109" s="1"/>
  <c r="M324" i="109"/>
  <c r="N324" i="109" s="1"/>
  <c r="M325" i="109"/>
  <c r="M326" i="109"/>
  <c r="M327" i="109"/>
  <c r="N327" i="109" s="1"/>
  <c r="M328" i="109"/>
  <c r="N328" i="109" s="1"/>
  <c r="M329" i="109"/>
  <c r="N329" i="109" s="1"/>
  <c r="M330" i="109"/>
  <c r="N330" i="109" s="1"/>
  <c r="M331" i="109"/>
  <c r="N331" i="109" s="1"/>
  <c r="M332" i="109"/>
  <c r="N332" i="109" s="1"/>
  <c r="M333" i="109"/>
  <c r="M334" i="109"/>
  <c r="M335" i="109"/>
  <c r="N335" i="109" s="1"/>
  <c r="M336" i="109"/>
  <c r="N336" i="109" s="1"/>
  <c r="M337" i="109"/>
  <c r="N337" i="109" s="1"/>
  <c r="M338" i="109"/>
  <c r="N338" i="109" s="1"/>
  <c r="M339" i="109"/>
  <c r="N339" i="109" s="1"/>
  <c r="M340" i="109"/>
  <c r="N340" i="109" s="1"/>
  <c r="M341" i="109"/>
  <c r="M342" i="109"/>
  <c r="M343" i="109"/>
  <c r="N343" i="109" s="1"/>
  <c r="M344" i="109"/>
  <c r="N344" i="109" s="1"/>
  <c r="M345" i="109"/>
  <c r="N345" i="109" s="1"/>
  <c r="M346" i="109"/>
  <c r="N346" i="109" s="1"/>
  <c r="M347" i="109"/>
  <c r="N347" i="109" s="1"/>
  <c r="M348" i="109"/>
  <c r="N348" i="109" s="1"/>
  <c r="M349" i="109"/>
  <c r="M350" i="109"/>
  <c r="M351" i="109"/>
  <c r="N351" i="109" s="1"/>
  <c r="M352" i="109"/>
  <c r="N352" i="109" s="1"/>
  <c r="M353" i="109"/>
  <c r="N353" i="109" s="1"/>
  <c r="M354" i="109"/>
  <c r="N354" i="109" s="1"/>
  <c r="M355" i="109"/>
  <c r="N355" i="109" s="1"/>
  <c r="M356" i="109"/>
  <c r="N356" i="109" s="1"/>
  <c r="M357" i="109"/>
  <c r="M358" i="109"/>
  <c r="M359" i="109"/>
  <c r="N359" i="109" s="1"/>
  <c r="M360" i="109"/>
  <c r="N360" i="109" s="1"/>
  <c r="M361" i="109"/>
  <c r="N361" i="109" s="1"/>
  <c r="M362" i="109"/>
  <c r="N362" i="109" s="1"/>
  <c r="M363" i="109"/>
  <c r="N363" i="109" s="1"/>
  <c r="M364" i="109"/>
  <c r="N364" i="109" s="1"/>
  <c r="M365" i="109"/>
  <c r="M366" i="109"/>
  <c r="M367" i="109"/>
  <c r="N367" i="109" s="1"/>
  <c r="M368" i="109"/>
  <c r="N368" i="109" s="1"/>
  <c r="M369" i="109"/>
  <c r="N369" i="109" s="1"/>
  <c r="M370" i="109"/>
  <c r="N370" i="109" s="1"/>
  <c r="M371" i="109"/>
  <c r="N371" i="109" s="1"/>
  <c r="M372" i="109"/>
  <c r="N372" i="109" s="1"/>
  <c r="M373" i="109"/>
  <c r="M374" i="109"/>
  <c r="M375" i="109"/>
  <c r="N375" i="109" s="1"/>
  <c r="M376" i="109"/>
  <c r="N376" i="109" s="1"/>
  <c r="M377" i="109"/>
  <c r="N377" i="109" s="1"/>
  <c r="M5" i="106"/>
  <c r="N5" i="106" s="1"/>
  <c r="M6" i="106"/>
  <c r="N6" i="106" s="1"/>
  <c r="M7" i="106"/>
  <c r="N7" i="106" s="1"/>
  <c r="M8" i="106"/>
  <c r="N8" i="106" s="1"/>
  <c r="M9" i="106"/>
  <c r="N9" i="106" s="1"/>
  <c r="M10" i="106"/>
  <c r="N10" i="106" s="1"/>
  <c r="M11" i="106"/>
  <c r="N11" i="106" s="1"/>
  <c r="M12" i="106"/>
  <c r="N12" i="106" s="1"/>
  <c r="M13" i="106"/>
  <c r="N13" i="106" s="1"/>
  <c r="M14" i="106"/>
  <c r="N14" i="106" s="1"/>
  <c r="M15" i="106"/>
  <c r="N15" i="106" s="1"/>
  <c r="M16" i="106"/>
  <c r="N16" i="106" s="1"/>
  <c r="M17" i="106"/>
  <c r="N17" i="106" s="1"/>
  <c r="M18" i="106"/>
  <c r="N18" i="106" s="1"/>
  <c r="M19" i="106"/>
  <c r="N19" i="106" s="1"/>
  <c r="M20" i="106"/>
  <c r="N20" i="106" s="1"/>
  <c r="M21" i="106"/>
  <c r="N21" i="106" s="1"/>
  <c r="M22" i="106"/>
  <c r="N22" i="106" s="1"/>
  <c r="M23" i="106"/>
  <c r="N23" i="106" s="1"/>
  <c r="M24" i="106"/>
  <c r="N24" i="106" s="1"/>
  <c r="M25" i="106"/>
  <c r="N25" i="106" s="1"/>
  <c r="M26" i="106"/>
  <c r="N26" i="106" s="1"/>
  <c r="M27" i="106"/>
  <c r="N27" i="106" s="1"/>
  <c r="M28" i="106"/>
  <c r="N28" i="106" s="1"/>
  <c r="M29" i="106"/>
  <c r="N29" i="106" s="1"/>
  <c r="M30" i="106"/>
  <c r="N30" i="106" s="1"/>
  <c r="M31" i="106"/>
  <c r="N31" i="106" s="1"/>
  <c r="M32" i="106"/>
  <c r="N32" i="106" s="1"/>
  <c r="M33" i="106"/>
  <c r="N33" i="106" s="1"/>
  <c r="M34" i="106"/>
  <c r="N34" i="106" s="1"/>
  <c r="M35" i="106"/>
  <c r="N35" i="106" s="1"/>
  <c r="M36" i="106"/>
  <c r="N36" i="106" s="1"/>
  <c r="M37" i="106"/>
  <c r="N37" i="106" s="1"/>
  <c r="M38" i="106"/>
  <c r="N38" i="106" s="1"/>
  <c r="M39" i="106"/>
  <c r="N39" i="106" s="1"/>
  <c r="M40" i="106"/>
  <c r="N40" i="106" s="1"/>
  <c r="M41" i="106"/>
  <c r="N41" i="106" s="1"/>
  <c r="M42" i="106"/>
  <c r="N42" i="106" s="1"/>
  <c r="M43" i="106"/>
  <c r="N43" i="106" s="1"/>
  <c r="M44" i="106"/>
  <c r="N44" i="106" s="1"/>
  <c r="M45" i="106"/>
  <c r="N45" i="106" s="1"/>
  <c r="M46" i="106"/>
  <c r="N46" i="106" s="1"/>
  <c r="M47" i="106"/>
  <c r="N47" i="106" s="1"/>
  <c r="M48" i="106"/>
  <c r="N48" i="106" s="1"/>
  <c r="M49" i="106"/>
  <c r="N49" i="106" s="1"/>
  <c r="M50" i="106"/>
  <c r="N50" i="106" s="1"/>
  <c r="M51" i="106"/>
  <c r="N51" i="106" s="1"/>
  <c r="M52" i="106"/>
  <c r="N52" i="106" s="1"/>
  <c r="M53" i="106"/>
  <c r="N53" i="106" s="1"/>
  <c r="M54" i="106"/>
  <c r="N54" i="106" s="1"/>
  <c r="M55" i="106"/>
  <c r="N55" i="106" s="1"/>
  <c r="M56" i="106"/>
  <c r="N56" i="106" s="1"/>
  <c r="M57" i="106"/>
  <c r="N57" i="106" s="1"/>
  <c r="M58" i="106"/>
  <c r="N58" i="106" s="1"/>
  <c r="M59" i="106"/>
  <c r="N59" i="106" s="1"/>
  <c r="M60" i="106"/>
  <c r="N60" i="106" s="1"/>
  <c r="M61" i="106"/>
  <c r="N61" i="106" s="1"/>
  <c r="M62" i="106"/>
  <c r="N62" i="106" s="1"/>
  <c r="M63" i="106"/>
  <c r="N63" i="106" s="1"/>
  <c r="M64" i="106"/>
  <c r="N64" i="106" s="1"/>
  <c r="M65" i="106"/>
  <c r="N65" i="106" s="1"/>
  <c r="M66" i="106"/>
  <c r="N66" i="106" s="1"/>
  <c r="M67" i="106"/>
  <c r="N67" i="106" s="1"/>
  <c r="M68" i="106"/>
  <c r="N68" i="106" s="1"/>
  <c r="M69" i="106"/>
  <c r="N69" i="106" s="1"/>
  <c r="M70" i="106"/>
  <c r="N70" i="106" s="1"/>
  <c r="M71" i="106"/>
  <c r="N71" i="106" s="1"/>
  <c r="M72" i="106"/>
  <c r="N72" i="106" s="1"/>
  <c r="M73" i="106"/>
  <c r="N73" i="106" s="1"/>
  <c r="M74" i="106"/>
  <c r="N74" i="106" s="1"/>
  <c r="M75" i="106"/>
  <c r="N75" i="106" s="1"/>
  <c r="M76" i="106"/>
  <c r="N76" i="106" s="1"/>
  <c r="M77" i="106"/>
  <c r="N77" i="106" s="1"/>
  <c r="M78" i="106"/>
  <c r="N78" i="106" s="1"/>
  <c r="M79" i="106"/>
  <c r="N79" i="106" s="1"/>
  <c r="M80" i="106"/>
  <c r="N80" i="106" s="1"/>
  <c r="M81" i="106"/>
  <c r="N81" i="106" s="1"/>
  <c r="M82" i="106"/>
  <c r="N82" i="106" s="1"/>
  <c r="M83" i="106"/>
  <c r="N83" i="106" s="1"/>
  <c r="M84" i="106"/>
  <c r="N84" i="106" s="1"/>
  <c r="M85" i="106"/>
  <c r="N85" i="106" s="1"/>
  <c r="M86" i="106"/>
  <c r="N86" i="106" s="1"/>
  <c r="M87" i="106"/>
  <c r="N87" i="106" s="1"/>
  <c r="M88" i="106"/>
  <c r="N88" i="106" s="1"/>
  <c r="M89" i="106"/>
  <c r="N89" i="106" s="1"/>
  <c r="M90" i="106"/>
  <c r="N90" i="106" s="1"/>
  <c r="M91" i="106"/>
  <c r="N91" i="106" s="1"/>
  <c r="M92" i="106"/>
  <c r="N92" i="106" s="1"/>
  <c r="M93" i="106"/>
  <c r="N93" i="106" s="1"/>
  <c r="M94" i="106"/>
  <c r="N94" i="106" s="1"/>
  <c r="M95" i="106"/>
  <c r="N95" i="106" s="1"/>
  <c r="M96" i="106"/>
  <c r="N96" i="106" s="1"/>
  <c r="M97" i="106"/>
  <c r="N97" i="106" s="1"/>
  <c r="M98" i="106"/>
  <c r="N98" i="106" s="1"/>
  <c r="M99" i="106"/>
  <c r="N99" i="106" s="1"/>
  <c r="M100" i="106"/>
  <c r="N100" i="106" s="1"/>
  <c r="M101" i="106"/>
  <c r="N101" i="106" s="1"/>
  <c r="M102" i="106"/>
  <c r="N102" i="106" s="1"/>
  <c r="M103" i="106"/>
  <c r="N103" i="106" s="1"/>
  <c r="M104" i="106"/>
  <c r="N104" i="106" s="1"/>
  <c r="M105" i="106"/>
  <c r="N105" i="106" s="1"/>
  <c r="M106" i="106"/>
  <c r="N106" i="106" s="1"/>
  <c r="M107" i="106"/>
  <c r="N107" i="106" s="1"/>
  <c r="M108" i="106"/>
  <c r="N108" i="106" s="1"/>
  <c r="M109" i="106"/>
  <c r="N109" i="106" s="1"/>
  <c r="M110" i="106"/>
  <c r="N110" i="106" s="1"/>
  <c r="M111" i="106"/>
  <c r="N111" i="106" s="1"/>
  <c r="M112" i="106"/>
  <c r="N112" i="106" s="1"/>
  <c r="M113" i="106"/>
  <c r="N113" i="106" s="1"/>
  <c r="M114" i="106"/>
  <c r="N114" i="106" s="1"/>
  <c r="M115" i="106"/>
  <c r="N115" i="106" s="1"/>
  <c r="M116" i="106"/>
  <c r="N116" i="106" s="1"/>
  <c r="M117" i="106"/>
  <c r="N117" i="106" s="1"/>
  <c r="M118" i="106"/>
  <c r="N118" i="106" s="1"/>
  <c r="M119" i="106"/>
  <c r="N119" i="106" s="1"/>
  <c r="M120" i="106"/>
  <c r="N120" i="106" s="1"/>
  <c r="M121" i="106"/>
  <c r="N121" i="106" s="1"/>
  <c r="M122" i="106"/>
  <c r="N122" i="106" s="1"/>
  <c r="M123" i="106"/>
  <c r="N123" i="106" s="1"/>
  <c r="M124" i="106"/>
  <c r="N124" i="106" s="1"/>
  <c r="M125" i="106"/>
  <c r="N125" i="106" s="1"/>
  <c r="M126" i="106"/>
  <c r="N126" i="106" s="1"/>
  <c r="M127" i="106"/>
  <c r="N127" i="106" s="1"/>
  <c r="M128" i="106"/>
  <c r="N128" i="106" s="1"/>
  <c r="M129" i="106"/>
  <c r="N129" i="106" s="1"/>
  <c r="M130" i="106"/>
  <c r="N130" i="106" s="1"/>
  <c r="M131" i="106"/>
  <c r="N131" i="106" s="1"/>
  <c r="M132" i="106"/>
  <c r="N132" i="106" s="1"/>
  <c r="M133" i="106"/>
  <c r="N133" i="106" s="1"/>
  <c r="M134" i="106"/>
  <c r="N134" i="106" s="1"/>
  <c r="M135" i="106"/>
  <c r="N135" i="106" s="1"/>
  <c r="M136" i="106"/>
  <c r="N136" i="106" s="1"/>
  <c r="M137" i="106"/>
  <c r="N137" i="106" s="1"/>
  <c r="M138" i="106"/>
  <c r="N138" i="106" s="1"/>
  <c r="M139" i="106"/>
  <c r="N139" i="106" s="1"/>
  <c r="M140" i="106"/>
  <c r="N140" i="106" s="1"/>
  <c r="M141" i="106"/>
  <c r="N141" i="106" s="1"/>
  <c r="M142" i="106"/>
  <c r="N142" i="106" s="1"/>
  <c r="M143" i="106"/>
  <c r="N143" i="106" s="1"/>
  <c r="M144" i="106"/>
  <c r="N144" i="106" s="1"/>
  <c r="M145" i="106"/>
  <c r="N145" i="106" s="1"/>
  <c r="M146" i="106"/>
  <c r="N146" i="106" s="1"/>
  <c r="M147" i="106"/>
  <c r="N147" i="106" s="1"/>
  <c r="M148" i="106"/>
  <c r="N148" i="106" s="1"/>
  <c r="M149" i="106"/>
  <c r="N149" i="106" s="1"/>
  <c r="M150" i="106"/>
  <c r="N150" i="106" s="1"/>
  <c r="M151" i="106"/>
  <c r="N151" i="106" s="1"/>
  <c r="M152" i="106"/>
  <c r="N152" i="106" s="1"/>
  <c r="M153" i="106"/>
  <c r="N153" i="106" s="1"/>
  <c r="M154" i="106"/>
  <c r="N154" i="106" s="1"/>
  <c r="M155" i="106"/>
  <c r="N155" i="106" s="1"/>
  <c r="M156" i="106"/>
  <c r="N156" i="106" s="1"/>
  <c r="M157" i="106"/>
  <c r="N157" i="106" s="1"/>
  <c r="M158" i="106"/>
  <c r="N158" i="106" s="1"/>
  <c r="M159" i="106"/>
  <c r="N159" i="106" s="1"/>
  <c r="M160" i="106"/>
  <c r="N160" i="106" s="1"/>
  <c r="M161" i="106"/>
  <c r="N161" i="106" s="1"/>
  <c r="M162" i="106"/>
  <c r="N162" i="106" s="1"/>
  <c r="M163" i="106"/>
  <c r="N163" i="106" s="1"/>
  <c r="M164" i="106"/>
  <c r="N164" i="106" s="1"/>
  <c r="M165" i="106"/>
  <c r="N165" i="106" s="1"/>
  <c r="M166" i="106"/>
  <c r="N166" i="106" s="1"/>
  <c r="M167" i="106"/>
  <c r="N167" i="106" s="1"/>
  <c r="M168" i="106"/>
  <c r="N168" i="106" s="1"/>
  <c r="M169" i="106"/>
  <c r="N169" i="106" s="1"/>
  <c r="M170" i="106"/>
  <c r="N170" i="106" s="1"/>
  <c r="M171" i="106"/>
  <c r="N171" i="106" s="1"/>
  <c r="M172" i="106"/>
  <c r="N172" i="106" s="1"/>
  <c r="M173" i="106"/>
  <c r="N173" i="106" s="1"/>
  <c r="M174" i="106"/>
  <c r="N174" i="106" s="1"/>
  <c r="M175" i="106"/>
  <c r="N175" i="106" s="1"/>
  <c r="M176" i="106"/>
  <c r="N176" i="106" s="1"/>
  <c r="M177" i="106"/>
  <c r="N177" i="106" s="1"/>
  <c r="M178" i="106"/>
  <c r="N178" i="106" s="1"/>
  <c r="M179" i="106"/>
  <c r="N179" i="106" s="1"/>
  <c r="M180" i="106"/>
  <c r="N180" i="106" s="1"/>
  <c r="M181" i="106"/>
  <c r="N181" i="106" s="1"/>
  <c r="M182" i="106"/>
  <c r="N182" i="106" s="1"/>
  <c r="M183" i="106"/>
  <c r="N183" i="106" s="1"/>
  <c r="M184" i="106"/>
  <c r="N184" i="106" s="1"/>
  <c r="M185" i="106"/>
  <c r="N185" i="106" s="1"/>
  <c r="M186" i="106"/>
  <c r="N186" i="106" s="1"/>
  <c r="M187" i="106"/>
  <c r="N187" i="106" s="1"/>
  <c r="M188" i="106"/>
  <c r="N188" i="106" s="1"/>
  <c r="M189" i="106"/>
  <c r="N189" i="106" s="1"/>
  <c r="M190" i="106"/>
  <c r="N190" i="106" s="1"/>
  <c r="M191" i="106"/>
  <c r="N191" i="106" s="1"/>
  <c r="M192" i="106"/>
  <c r="N192" i="106" s="1"/>
  <c r="M193" i="106"/>
  <c r="N193" i="106" s="1"/>
  <c r="M194" i="106"/>
  <c r="N194" i="106" s="1"/>
  <c r="M195" i="106"/>
  <c r="N195" i="106" s="1"/>
  <c r="M196" i="106"/>
  <c r="N196" i="106" s="1"/>
  <c r="M197" i="106"/>
  <c r="N197" i="106" s="1"/>
  <c r="M198" i="106"/>
  <c r="N198" i="106" s="1"/>
  <c r="M199" i="106"/>
  <c r="N199" i="106" s="1"/>
  <c r="M200" i="106"/>
  <c r="N200" i="106" s="1"/>
  <c r="M201" i="106"/>
  <c r="N201" i="106" s="1"/>
  <c r="M202" i="106"/>
  <c r="N202" i="106" s="1"/>
  <c r="M203" i="106"/>
  <c r="N203" i="106" s="1"/>
  <c r="M204" i="106"/>
  <c r="N204" i="106" s="1"/>
  <c r="M205" i="106"/>
  <c r="N205" i="106" s="1"/>
  <c r="M206" i="106"/>
  <c r="N206" i="106" s="1"/>
  <c r="M207" i="106"/>
  <c r="N207" i="106" s="1"/>
  <c r="M208" i="106"/>
  <c r="N208" i="106" s="1"/>
  <c r="M209" i="106"/>
  <c r="N209" i="106" s="1"/>
  <c r="M210" i="106"/>
  <c r="N210" i="106" s="1"/>
  <c r="M211" i="106"/>
  <c r="N211" i="106" s="1"/>
  <c r="M212" i="106"/>
  <c r="N212" i="106" s="1"/>
  <c r="M213" i="106"/>
  <c r="N213" i="106" s="1"/>
  <c r="M214" i="106"/>
  <c r="N214" i="106" s="1"/>
  <c r="M215" i="106"/>
  <c r="N215" i="106" s="1"/>
  <c r="M216" i="106"/>
  <c r="N216" i="106" s="1"/>
  <c r="M217" i="106"/>
  <c r="N217" i="106" s="1"/>
  <c r="M218" i="106"/>
  <c r="N218" i="106" s="1"/>
  <c r="M219" i="106"/>
  <c r="N219" i="106" s="1"/>
  <c r="M220" i="106"/>
  <c r="N220" i="106" s="1"/>
  <c r="M221" i="106"/>
  <c r="N221" i="106" s="1"/>
  <c r="M222" i="106"/>
  <c r="N222" i="106" s="1"/>
  <c r="M223" i="106"/>
  <c r="N223" i="106" s="1"/>
  <c r="M224" i="106"/>
  <c r="N224" i="106" s="1"/>
  <c r="M225" i="106"/>
  <c r="N225" i="106" s="1"/>
  <c r="M226" i="106"/>
  <c r="N226" i="106" s="1"/>
  <c r="M227" i="106"/>
  <c r="N227" i="106" s="1"/>
  <c r="M228" i="106"/>
  <c r="N228" i="106" s="1"/>
  <c r="M229" i="106"/>
  <c r="N229" i="106" s="1"/>
  <c r="M230" i="106"/>
  <c r="N230" i="106" s="1"/>
  <c r="M231" i="106"/>
  <c r="N231" i="106" s="1"/>
  <c r="M232" i="106"/>
  <c r="N232" i="106" s="1"/>
  <c r="M233" i="106"/>
  <c r="N233" i="106" s="1"/>
  <c r="M234" i="106"/>
  <c r="N234" i="106" s="1"/>
  <c r="M235" i="106"/>
  <c r="N235" i="106" s="1"/>
  <c r="M236" i="106"/>
  <c r="N236" i="106" s="1"/>
  <c r="M237" i="106"/>
  <c r="N237" i="106" s="1"/>
  <c r="M238" i="106"/>
  <c r="N238" i="106" s="1"/>
  <c r="M239" i="106"/>
  <c r="N239" i="106" s="1"/>
  <c r="M240" i="106"/>
  <c r="N240" i="106" s="1"/>
  <c r="M241" i="106"/>
  <c r="N241" i="106" s="1"/>
  <c r="M242" i="106"/>
  <c r="N242" i="106" s="1"/>
  <c r="M243" i="106"/>
  <c r="N243" i="106" s="1"/>
  <c r="M244" i="106"/>
  <c r="N244" i="106" s="1"/>
  <c r="M245" i="106"/>
  <c r="N245" i="106" s="1"/>
  <c r="M246" i="106"/>
  <c r="N246" i="106" s="1"/>
  <c r="M247" i="106"/>
  <c r="N247" i="106" s="1"/>
  <c r="M248" i="106"/>
  <c r="N248" i="106" s="1"/>
  <c r="M249" i="106"/>
  <c r="N249" i="106" s="1"/>
  <c r="M250" i="106"/>
  <c r="N250" i="106" s="1"/>
  <c r="M251" i="106"/>
  <c r="N251" i="106" s="1"/>
  <c r="M252" i="106"/>
  <c r="N252" i="106" s="1"/>
  <c r="M253" i="106"/>
  <c r="N253" i="106" s="1"/>
  <c r="M254" i="106"/>
  <c r="N254" i="106" s="1"/>
  <c r="M255" i="106"/>
  <c r="N255" i="106" s="1"/>
  <c r="M256" i="106"/>
  <c r="N256" i="106" s="1"/>
  <c r="M257" i="106"/>
  <c r="N257" i="106" s="1"/>
  <c r="M258" i="106"/>
  <c r="N258" i="106" s="1"/>
  <c r="M259" i="106"/>
  <c r="N259" i="106" s="1"/>
  <c r="M260" i="106"/>
  <c r="N260" i="106" s="1"/>
  <c r="M261" i="106"/>
  <c r="N261" i="106" s="1"/>
  <c r="M262" i="106"/>
  <c r="N262" i="106" s="1"/>
  <c r="M263" i="106"/>
  <c r="N263" i="106" s="1"/>
  <c r="M264" i="106"/>
  <c r="N264" i="106" s="1"/>
  <c r="M265" i="106"/>
  <c r="N265" i="106" s="1"/>
  <c r="M266" i="106"/>
  <c r="N266" i="106" s="1"/>
  <c r="M267" i="106"/>
  <c r="N267" i="106" s="1"/>
  <c r="M268" i="106"/>
  <c r="N268" i="106" s="1"/>
  <c r="M269" i="106"/>
  <c r="N269" i="106" s="1"/>
  <c r="M270" i="106"/>
  <c r="N270" i="106" s="1"/>
  <c r="M271" i="106"/>
  <c r="N271" i="106" s="1"/>
  <c r="M272" i="106"/>
  <c r="N272" i="106" s="1"/>
  <c r="M273" i="106"/>
  <c r="N273" i="106" s="1"/>
  <c r="M274" i="106"/>
  <c r="N274" i="106" s="1"/>
  <c r="M275" i="106"/>
  <c r="N275" i="106" s="1"/>
  <c r="M276" i="106"/>
  <c r="N276" i="106" s="1"/>
  <c r="M277" i="106"/>
  <c r="N277" i="106" s="1"/>
  <c r="M278" i="106"/>
  <c r="N278" i="106" s="1"/>
  <c r="M279" i="106"/>
  <c r="N279" i="106" s="1"/>
  <c r="M280" i="106"/>
  <c r="N280" i="106" s="1"/>
  <c r="M281" i="106"/>
  <c r="N281" i="106" s="1"/>
  <c r="M282" i="106"/>
  <c r="N282" i="106" s="1"/>
  <c r="M283" i="106"/>
  <c r="N283" i="106" s="1"/>
  <c r="M284" i="106"/>
  <c r="N284" i="106" s="1"/>
  <c r="M285" i="106"/>
  <c r="N285" i="106" s="1"/>
  <c r="M286" i="106"/>
  <c r="N286" i="106" s="1"/>
  <c r="M287" i="106"/>
  <c r="N287" i="106" s="1"/>
  <c r="M288" i="106"/>
  <c r="N288" i="106" s="1"/>
  <c r="M289" i="106"/>
  <c r="N289" i="106" s="1"/>
  <c r="M290" i="106"/>
  <c r="N290" i="106" s="1"/>
  <c r="M291" i="106"/>
  <c r="N291" i="106" s="1"/>
  <c r="M292" i="106"/>
  <c r="N292" i="106" s="1"/>
  <c r="M293" i="106"/>
  <c r="N293" i="106" s="1"/>
  <c r="M294" i="106"/>
  <c r="N294" i="106" s="1"/>
  <c r="M295" i="106"/>
  <c r="N295" i="106" s="1"/>
  <c r="M296" i="106"/>
  <c r="N296" i="106" s="1"/>
  <c r="M297" i="106"/>
  <c r="N297" i="106" s="1"/>
  <c r="M298" i="106"/>
  <c r="N298" i="106" s="1"/>
  <c r="M299" i="106"/>
  <c r="N299" i="106" s="1"/>
  <c r="M300" i="106"/>
  <c r="N300" i="106" s="1"/>
  <c r="M301" i="106"/>
  <c r="N301" i="106" s="1"/>
  <c r="M302" i="106"/>
  <c r="N302" i="106" s="1"/>
  <c r="M303" i="106"/>
  <c r="N303" i="106" s="1"/>
  <c r="M304" i="106"/>
  <c r="N304" i="106" s="1"/>
  <c r="M305" i="106"/>
  <c r="N305" i="106" s="1"/>
  <c r="M306" i="106"/>
  <c r="N306" i="106" s="1"/>
  <c r="M307" i="106"/>
  <c r="N307" i="106" s="1"/>
  <c r="M308" i="106"/>
  <c r="N308" i="106" s="1"/>
  <c r="M309" i="106"/>
  <c r="N309" i="106" s="1"/>
  <c r="M310" i="106"/>
  <c r="N310" i="106" s="1"/>
  <c r="M311" i="106"/>
  <c r="N311" i="106" s="1"/>
  <c r="M312" i="106"/>
  <c r="N312" i="106" s="1"/>
  <c r="M313" i="106"/>
  <c r="N313" i="106" s="1"/>
  <c r="M314" i="106"/>
  <c r="N314" i="106" s="1"/>
  <c r="M315" i="106"/>
  <c r="N315" i="106" s="1"/>
  <c r="M316" i="106"/>
  <c r="N316" i="106" s="1"/>
  <c r="M317" i="106"/>
  <c r="N317" i="106" s="1"/>
  <c r="M318" i="106"/>
  <c r="N318" i="106" s="1"/>
  <c r="M319" i="106"/>
  <c r="N319" i="106" s="1"/>
  <c r="M320" i="106"/>
  <c r="N320" i="106" s="1"/>
  <c r="M321" i="106"/>
  <c r="N321" i="106" s="1"/>
  <c r="M322" i="106"/>
  <c r="N322" i="106" s="1"/>
  <c r="M323" i="106"/>
  <c r="N323" i="106" s="1"/>
  <c r="M324" i="106"/>
  <c r="N324" i="106" s="1"/>
  <c r="M325" i="106"/>
  <c r="N325" i="106" s="1"/>
  <c r="M326" i="106"/>
  <c r="N326" i="106" s="1"/>
  <c r="M327" i="106"/>
  <c r="N327" i="106" s="1"/>
  <c r="M328" i="106"/>
  <c r="N328" i="106" s="1"/>
  <c r="M329" i="106"/>
  <c r="N329" i="106" s="1"/>
  <c r="M330" i="106"/>
  <c r="N330" i="106" s="1"/>
  <c r="M331" i="106"/>
  <c r="N331" i="106" s="1"/>
  <c r="M332" i="106"/>
  <c r="N332" i="106" s="1"/>
  <c r="M333" i="106"/>
  <c r="N333" i="106" s="1"/>
  <c r="M334" i="106"/>
  <c r="N334" i="106" s="1"/>
  <c r="M335" i="106"/>
  <c r="N335" i="106" s="1"/>
  <c r="M336" i="106"/>
  <c r="N336" i="106" s="1"/>
  <c r="M337" i="106"/>
  <c r="N337" i="106" s="1"/>
  <c r="M338" i="106"/>
  <c r="N338" i="106" s="1"/>
  <c r="M339" i="106"/>
  <c r="N339" i="106" s="1"/>
  <c r="M340" i="106"/>
  <c r="N340" i="106" s="1"/>
  <c r="M341" i="106"/>
  <c r="N341" i="106" s="1"/>
  <c r="M342" i="106"/>
  <c r="N342" i="106" s="1"/>
  <c r="M343" i="106"/>
  <c r="N343" i="106" s="1"/>
  <c r="M344" i="106"/>
  <c r="N344" i="106" s="1"/>
  <c r="M345" i="106"/>
  <c r="N345" i="106" s="1"/>
  <c r="M346" i="106"/>
  <c r="N346" i="106" s="1"/>
  <c r="M347" i="106"/>
  <c r="N347" i="106" s="1"/>
  <c r="M348" i="106"/>
  <c r="N348" i="106" s="1"/>
  <c r="M349" i="106"/>
  <c r="N349" i="106" s="1"/>
  <c r="M350" i="106"/>
  <c r="N350" i="106" s="1"/>
  <c r="M351" i="106"/>
  <c r="N351" i="106" s="1"/>
  <c r="M352" i="106"/>
  <c r="N352" i="106" s="1"/>
  <c r="M353" i="106"/>
  <c r="N353" i="106" s="1"/>
  <c r="M354" i="106"/>
  <c r="N354" i="106" s="1"/>
  <c r="M355" i="106"/>
  <c r="N355" i="106" s="1"/>
  <c r="M356" i="106"/>
  <c r="N356" i="106" s="1"/>
  <c r="M357" i="106"/>
  <c r="N357" i="106" s="1"/>
  <c r="M358" i="106"/>
  <c r="N358" i="106" s="1"/>
  <c r="M359" i="106"/>
  <c r="N359" i="106" s="1"/>
  <c r="M360" i="106"/>
  <c r="N360" i="106" s="1"/>
  <c r="M361" i="106"/>
  <c r="N361" i="106" s="1"/>
  <c r="M362" i="106"/>
  <c r="N362" i="106" s="1"/>
  <c r="M363" i="106"/>
  <c r="N363" i="106" s="1"/>
  <c r="M364" i="106"/>
  <c r="N364" i="106" s="1"/>
  <c r="M365" i="106"/>
  <c r="N365" i="106" s="1"/>
  <c r="M366" i="106"/>
  <c r="M367" i="106"/>
  <c r="N367" i="106" s="1"/>
  <c r="M368" i="106"/>
  <c r="N368" i="106" s="1"/>
  <c r="M369" i="106"/>
  <c r="N369" i="106" s="1"/>
  <c r="M370" i="106"/>
  <c r="N370" i="106" s="1"/>
  <c r="M371" i="106"/>
  <c r="N371" i="106" s="1"/>
  <c r="M372" i="106"/>
  <c r="N372" i="106" s="1"/>
  <c r="M373" i="106"/>
  <c r="N373" i="106" s="1"/>
  <c r="M374" i="106"/>
  <c r="N374" i="106" s="1"/>
  <c r="M375" i="106"/>
  <c r="N375" i="106" s="1"/>
  <c r="M376" i="106"/>
  <c r="N376" i="106" s="1"/>
  <c r="M377" i="106"/>
  <c r="N377" i="106" s="1"/>
  <c r="N7" i="116"/>
  <c r="N9" i="116"/>
  <c r="N23" i="116"/>
  <c r="N25" i="116"/>
  <c r="N39" i="116"/>
  <c r="N41" i="116"/>
  <c r="N55" i="116"/>
  <c r="N57" i="116"/>
  <c r="N71" i="116"/>
  <c r="N73" i="116"/>
  <c r="N87" i="116"/>
  <c r="N89" i="116"/>
  <c r="N103" i="116"/>
  <c r="N105" i="116"/>
  <c r="N119" i="116"/>
  <c r="N121" i="116"/>
  <c r="N135" i="116"/>
  <c r="N137" i="116"/>
  <c r="N151" i="116"/>
  <c r="N153" i="116"/>
  <c r="N167" i="116"/>
  <c r="N169" i="116"/>
  <c r="N183" i="116"/>
  <c r="N185" i="116"/>
  <c r="N199" i="116"/>
  <c r="N201" i="116"/>
  <c r="N215" i="116"/>
  <c r="N217" i="116"/>
  <c r="N230" i="116"/>
  <c r="N231" i="116"/>
  <c r="N242" i="116"/>
  <c r="N243" i="116"/>
  <c r="N255" i="116"/>
  <c r="N257" i="116"/>
  <c r="N267" i="116"/>
  <c r="N270" i="116"/>
  <c r="N281" i="116"/>
  <c r="N282" i="116"/>
  <c r="N294" i="116"/>
  <c r="N295" i="116"/>
  <c r="N305" i="116"/>
  <c r="N306" i="116"/>
  <c r="N315" i="116"/>
  <c r="N326" i="116"/>
  <c r="N327" i="116"/>
  <c r="N337" i="116"/>
  <c r="N338" i="116"/>
  <c r="N345" i="116"/>
  <c r="N346" i="116"/>
  <c r="N353" i="116"/>
  <c r="N354" i="116"/>
  <c r="N361" i="116"/>
  <c r="N362" i="116"/>
  <c r="N369" i="116"/>
  <c r="N370" i="116"/>
  <c r="N377" i="116"/>
  <c r="M5" i="116"/>
  <c r="N5" i="116" s="1"/>
  <c r="M6" i="116"/>
  <c r="N6" i="116" s="1"/>
  <c r="M7" i="116"/>
  <c r="M8" i="116"/>
  <c r="N8" i="116" s="1"/>
  <c r="M9" i="116"/>
  <c r="M10" i="116"/>
  <c r="N10" i="116" s="1"/>
  <c r="M11" i="116"/>
  <c r="N11" i="116" s="1"/>
  <c r="M12" i="116"/>
  <c r="N12" i="116" s="1"/>
  <c r="M13" i="116"/>
  <c r="N13" i="116" s="1"/>
  <c r="M14" i="116"/>
  <c r="N14" i="116" s="1"/>
  <c r="M15" i="116"/>
  <c r="N15" i="116" s="1"/>
  <c r="M16" i="116"/>
  <c r="N16" i="116" s="1"/>
  <c r="M17" i="116"/>
  <c r="N17" i="116" s="1"/>
  <c r="M18" i="116"/>
  <c r="N18" i="116" s="1"/>
  <c r="M19" i="116"/>
  <c r="N19" i="116" s="1"/>
  <c r="M20" i="116"/>
  <c r="N20" i="116" s="1"/>
  <c r="M21" i="116"/>
  <c r="N21" i="116" s="1"/>
  <c r="M22" i="116"/>
  <c r="N22" i="116" s="1"/>
  <c r="M23" i="116"/>
  <c r="M24" i="116"/>
  <c r="N24" i="116" s="1"/>
  <c r="M25" i="116"/>
  <c r="M26" i="116"/>
  <c r="N26" i="116" s="1"/>
  <c r="M27" i="116"/>
  <c r="N27" i="116" s="1"/>
  <c r="M28" i="116"/>
  <c r="N28" i="116" s="1"/>
  <c r="M29" i="116"/>
  <c r="N29" i="116" s="1"/>
  <c r="M30" i="116"/>
  <c r="N30" i="116" s="1"/>
  <c r="M31" i="116"/>
  <c r="N31" i="116" s="1"/>
  <c r="M32" i="116"/>
  <c r="N32" i="116" s="1"/>
  <c r="M33" i="116"/>
  <c r="N33" i="116" s="1"/>
  <c r="M34" i="116"/>
  <c r="N34" i="116" s="1"/>
  <c r="M35" i="116"/>
  <c r="N35" i="116" s="1"/>
  <c r="M36" i="116"/>
  <c r="N36" i="116" s="1"/>
  <c r="M37" i="116"/>
  <c r="N37" i="116" s="1"/>
  <c r="M38" i="116"/>
  <c r="N38" i="116" s="1"/>
  <c r="M39" i="116"/>
  <c r="M40" i="116"/>
  <c r="N40" i="116" s="1"/>
  <c r="M41" i="116"/>
  <c r="M42" i="116"/>
  <c r="N42" i="116" s="1"/>
  <c r="M43" i="116"/>
  <c r="N43" i="116" s="1"/>
  <c r="M44" i="116"/>
  <c r="N44" i="116" s="1"/>
  <c r="M45" i="116"/>
  <c r="N45" i="116" s="1"/>
  <c r="M46" i="116"/>
  <c r="N46" i="116" s="1"/>
  <c r="M47" i="116"/>
  <c r="N47" i="116" s="1"/>
  <c r="M48" i="116"/>
  <c r="N48" i="116" s="1"/>
  <c r="M49" i="116"/>
  <c r="N49" i="116" s="1"/>
  <c r="M50" i="116"/>
  <c r="N50" i="116" s="1"/>
  <c r="M51" i="116"/>
  <c r="N51" i="116" s="1"/>
  <c r="M52" i="116"/>
  <c r="N52" i="116" s="1"/>
  <c r="M53" i="116"/>
  <c r="N53" i="116" s="1"/>
  <c r="M54" i="116"/>
  <c r="N54" i="116" s="1"/>
  <c r="M55" i="116"/>
  <c r="M56" i="116"/>
  <c r="N56" i="116" s="1"/>
  <c r="M57" i="116"/>
  <c r="M58" i="116"/>
  <c r="N58" i="116" s="1"/>
  <c r="M59" i="116"/>
  <c r="N59" i="116" s="1"/>
  <c r="M60" i="116"/>
  <c r="N60" i="116" s="1"/>
  <c r="M61" i="116"/>
  <c r="N61" i="116" s="1"/>
  <c r="M62" i="116"/>
  <c r="N62" i="116" s="1"/>
  <c r="M63" i="116"/>
  <c r="N63" i="116" s="1"/>
  <c r="M64" i="116"/>
  <c r="N64" i="116" s="1"/>
  <c r="M65" i="116"/>
  <c r="N65" i="116" s="1"/>
  <c r="M66" i="116"/>
  <c r="N66" i="116" s="1"/>
  <c r="M67" i="116"/>
  <c r="N67" i="116" s="1"/>
  <c r="M68" i="116"/>
  <c r="N68" i="116" s="1"/>
  <c r="M69" i="116"/>
  <c r="N69" i="116" s="1"/>
  <c r="M70" i="116"/>
  <c r="N70" i="116" s="1"/>
  <c r="M71" i="116"/>
  <c r="M72" i="116"/>
  <c r="N72" i="116" s="1"/>
  <c r="M73" i="116"/>
  <c r="M74" i="116"/>
  <c r="N74" i="116" s="1"/>
  <c r="M75" i="116"/>
  <c r="N75" i="116" s="1"/>
  <c r="M76" i="116"/>
  <c r="N76" i="116" s="1"/>
  <c r="M77" i="116"/>
  <c r="N77" i="116" s="1"/>
  <c r="M78" i="116"/>
  <c r="N78" i="116" s="1"/>
  <c r="M79" i="116"/>
  <c r="N79" i="116" s="1"/>
  <c r="M80" i="116"/>
  <c r="N80" i="116" s="1"/>
  <c r="M81" i="116"/>
  <c r="N81" i="116" s="1"/>
  <c r="M82" i="116"/>
  <c r="N82" i="116" s="1"/>
  <c r="M83" i="116"/>
  <c r="N83" i="116" s="1"/>
  <c r="M84" i="116"/>
  <c r="N84" i="116" s="1"/>
  <c r="M85" i="116"/>
  <c r="N85" i="116" s="1"/>
  <c r="M86" i="116"/>
  <c r="N86" i="116" s="1"/>
  <c r="M87" i="116"/>
  <c r="M88" i="116"/>
  <c r="N88" i="116" s="1"/>
  <c r="M89" i="116"/>
  <c r="M90" i="116"/>
  <c r="N90" i="116" s="1"/>
  <c r="M91" i="116"/>
  <c r="N91" i="116" s="1"/>
  <c r="M92" i="116"/>
  <c r="N92" i="116" s="1"/>
  <c r="M93" i="116"/>
  <c r="N93" i="116" s="1"/>
  <c r="M94" i="116"/>
  <c r="N94" i="116" s="1"/>
  <c r="M95" i="116"/>
  <c r="N95" i="116" s="1"/>
  <c r="M96" i="116"/>
  <c r="N96" i="116" s="1"/>
  <c r="M97" i="116"/>
  <c r="N97" i="116" s="1"/>
  <c r="M98" i="116"/>
  <c r="N98" i="116" s="1"/>
  <c r="M99" i="116"/>
  <c r="N99" i="116" s="1"/>
  <c r="M100" i="116"/>
  <c r="N100" i="116" s="1"/>
  <c r="M101" i="116"/>
  <c r="N101" i="116" s="1"/>
  <c r="M102" i="116"/>
  <c r="N102" i="116" s="1"/>
  <c r="M103" i="116"/>
  <c r="M104" i="116"/>
  <c r="N104" i="116" s="1"/>
  <c r="M105" i="116"/>
  <c r="M106" i="116"/>
  <c r="N106" i="116" s="1"/>
  <c r="M107" i="116"/>
  <c r="N107" i="116" s="1"/>
  <c r="M108" i="116"/>
  <c r="N108" i="116" s="1"/>
  <c r="M109" i="116"/>
  <c r="N109" i="116" s="1"/>
  <c r="M110" i="116"/>
  <c r="N110" i="116" s="1"/>
  <c r="M111" i="116"/>
  <c r="N111" i="116" s="1"/>
  <c r="M112" i="116"/>
  <c r="N112" i="116" s="1"/>
  <c r="M113" i="116"/>
  <c r="N113" i="116" s="1"/>
  <c r="M114" i="116"/>
  <c r="N114" i="116" s="1"/>
  <c r="M115" i="116"/>
  <c r="N115" i="116" s="1"/>
  <c r="M116" i="116"/>
  <c r="N116" i="116" s="1"/>
  <c r="M117" i="116"/>
  <c r="N117" i="116" s="1"/>
  <c r="M118" i="116"/>
  <c r="N118" i="116" s="1"/>
  <c r="M119" i="116"/>
  <c r="M120" i="116"/>
  <c r="N120" i="116" s="1"/>
  <c r="M121" i="116"/>
  <c r="M122" i="116"/>
  <c r="N122" i="116" s="1"/>
  <c r="M123" i="116"/>
  <c r="N123" i="116" s="1"/>
  <c r="M124" i="116"/>
  <c r="N124" i="116" s="1"/>
  <c r="M125" i="116"/>
  <c r="N125" i="116" s="1"/>
  <c r="M126" i="116"/>
  <c r="N126" i="116" s="1"/>
  <c r="M127" i="116"/>
  <c r="N127" i="116" s="1"/>
  <c r="M128" i="116"/>
  <c r="N128" i="116" s="1"/>
  <c r="M129" i="116"/>
  <c r="N129" i="116" s="1"/>
  <c r="M130" i="116"/>
  <c r="N130" i="116" s="1"/>
  <c r="M131" i="116"/>
  <c r="N131" i="116" s="1"/>
  <c r="M132" i="116"/>
  <c r="N132" i="116" s="1"/>
  <c r="M133" i="116"/>
  <c r="N133" i="116" s="1"/>
  <c r="M134" i="116"/>
  <c r="N134" i="116" s="1"/>
  <c r="M135" i="116"/>
  <c r="M136" i="116"/>
  <c r="N136" i="116" s="1"/>
  <c r="M137" i="116"/>
  <c r="M138" i="116"/>
  <c r="N138" i="116" s="1"/>
  <c r="M139" i="116"/>
  <c r="N139" i="116" s="1"/>
  <c r="M140" i="116"/>
  <c r="N140" i="116" s="1"/>
  <c r="M141" i="116"/>
  <c r="N141" i="116" s="1"/>
  <c r="M142" i="116"/>
  <c r="N142" i="116" s="1"/>
  <c r="M143" i="116"/>
  <c r="N143" i="116" s="1"/>
  <c r="M144" i="116"/>
  <c r="N144" i="116" s="1"/>
  <c r="M145" i="116"/>
  <c r="N145" i="116" s="1"/>
  <c r="M146" i="116"/>
  <c r="N146" i="116" s="1"/>
  <c r="M147" i="116"/>
  <c r="N147" i="116" s="1"/>
  <c r="M148" i="116"/>
  <c r="N148" i="116" s="1"/>
  <c r="M149" i="116"/>
  <c r="N149" i="116" s="1"/>
  <c r="M150" i="116"/>
  <c r="N150" i="116" s="1"/>
  <c r="M151" i="116"/>
  <c r="M152" i="116"/>
  <c r="N152" i="116" s="1"/>
  <c r="M153" i="116"/>
  <c r="M154" i="116"/>
  <c r="N154" i="116" s="1"/>
  <c r="M155" i="116"/>
  <c r="N155" i="116" s="1"/>
  <c r="M156" i="116"/>
  <c r="N156" i="116" s="1"/>
  <c r="M157" i="116"/>
  <c r="N157" i="116" s="1"/>
  <c r="M158" i="116"/>
  <c r="N158" i="116" s="1"/>
  <c r="M159" i="116"/>
  <c r="N159" i="116" s="1"/>
  <c r="M160" i="116"/>
  <c r="N160" i="116" s="1"/>
  <c r="M161" i="116"/>
  <c r="N161" i="116" s="1"/>
  <c r="M162" i="116"/>
  <c r="N162" i="116" s="1"/>
  <c r="M163" i="116"/>
  <c r="N163" i="116" s="1"/>
  <c r="M164" i="116"/>
  <c r="N164" i="116" s="1"/>
  <c r="M165" i="116"/>
  <c r="N165" i="116" s="1"/>
  <c r="M166" i="116"/>
  <c r="N166" i="116" s="1"/>
  <c r="M167" i="116"/>
  <c r="M168" i="116"/>
  <c r="N168" i="116" s="1"/>
  <c r="M169" i="116"/>
  <c r="M170" i="116"/>
  <c r="N170" i="116" s="1"/>
  <c r="M171" i="116"/>
  <c r="N171" i="116" s="1"/>
  <c r="M172" i="116"/>
  <c r="N172" i="116" s="1"/>
  <c r="M173" i="116"/>
  <c r="N173" i="116" s="1"/>
  <c r="M174" i="116"/>
  <c r="N174" i="116" s="1"/>
  <c r="M175" i="116"/>
  <c r="N175" i="116" s="1"/>
  <c r="M176" i="116"/>
  <c r="N176" i="116" s="1"/>
  <c r="M177" i="116"/>
  <c r="N177" i="116" s="1"/>
  <c r="M178" i="116"/>
  <c r="N178" i="116" s="1"/>
  <c r="M179" i="116"/>
  <c r="N179" i="116" s="1"/>
  <c r="M180" i="116"/>
  <c r="N180" i="116" s="1"/>
  <c r="M181" i="116"/>
  <c r="N181" i="116" s="1"/>
  <c r="M182" i="116"/>
  <c r="N182" i="116" s="1"/>
  <c r="M183" i="116"/>
  <c r="M184" i="116"/>
  <c r="N184" i="116" s="1"/>
  <c r="M185" i="116"/>
  <c r="M186" i="116"/>
  <c r="N186" i="116" s="1"/>
  <c r="M187" i="116"/>
  <c r="N187" i="116" s="1"/>
  <c r="M188" i="116"/>
  <c r="N188" i="116" s="1"/>
  <c r="M189" i="116"/>
  <c r="N189" i="116" s="1"/>
  <c r="M190" i="116"/>
  <c r="N190" i="116" s="1"/>
  <c r="M191" i="116"/>
  <c r="N191" i="116" s="1"/>
  <c r="M192" i="116"/>
  <c r="N192" i="116" s="1"/>
  <c r="M193" i="116"/>
  <c r="N193" i="116" s="1"/>
  <c r="M194" i="116"/>
  <c r="N194" i="116" s="1"/>
  <c r="M195" i="116"/>
  <c r="N195" i="116" s="1"/>
  <c r="M196" i="116"/>
  <c r="N196" i="116" s="1"/>
  <c r="M197" i="116"/>
  <c r="N197" i="116" s="1"/>
  <c r="M198" i="116"/>
  <c r="N198" i="116" s="1"/>
  <c r="M199" i="116"/>
  <c r="M200" i="116"/>
  <c r="N200" i="116" s="1"/>
  <c r="M201" i="116"/>
  <c r="M202" i="116"/>
  <c r="N202" i="116" s="1"/>
  <c r="M203" i="116"/>
  <c r="N203" i="116" s="1"/>
  <c r="M204" i="116"/>
  <c r="N204" i="116" s="1"/>
  <c r="M205" i="116"/>
  <c r="N205" i="116" s="1"/>
  <c r="M206" i="116"/>
  <c r="N206" i="116" s="1"/>
  <c r="M207" i="116"/>
  <c r="N207" i="116" s="1"/>
  <c r="M208" i="116"/>
  <c r="N208" i="116" s="1"/>
  <c r="M209" i="116"/>
  <c r="N209" i="116" s="1"/>
  <c r="M210" i="116"/>
  <c r="N210" i="116" s="1"/>
  <c r="M211" i="116"/>
  <c r="N211" i="116" s="1"/>
  <c r="M212" i="116"/>
  <c r="N212" i="116" s="1"/>
  <c r="M213" i="116"/>
  <c r="N213" i="116" s="1"/>
  <c r="M214" i="116"/>
  <c r="N214" i="116" s="1"/>
  <c r="M215" i="116"/>
  <c r="M216" i="116"/>
  <c r="N216" i="116" s="1"/>
  <c r="M217" i="116"/>
  <c r="M218" i="116"/>
  <c r="N218" i="116" s="1"/>
  <c r="M219" i="116"/>
  <c r="N219" i="116" s="1"/>
  <c r="M220" i="116"/>
  <c r="N220" i="116" s="1"/>
  <c r="M221" i="116"/>
  <c r="N221" i="116" s="1"/>
  <c r="M222" i="116"/>
  <c r="N222" i="116" s="1"/>
  <c r="M223" i="116"/>
  <c r="N223" i="116" s="1"/>
  <c r="M224" i="116"/>
  <c r="N224" i="116" s="1"/>
  <c r="M225" i="116"/>
  <c r="N225" i="116" s="1"/>
  <c r="M226" i="116"/>
  <c r="N226" i="116" s="1"/>
  <c r="M227" i="116"/>
  <c r="N227" i="116" s="1"/>
  <c r="M228" i="116"/>
  <c r="N228" i="116" s="1"/>
  <c r="M229" i="116"/>
  <c r="N229" i="116" s="1"/>
  <c r="M230" i="116"/>
  <c r="M231" i="116"/>
  <c r="M232" i="116"/>
  <c r="N232" i="116" s="1"/>
  <c r="M233" i="116"/>
  <c r="N233" i="116" s="1"/>
  <c r="M234" i="116"/>
  <c r="N234" i="116" s="1"/>
  <c r="M235" i="116"/>
  <c r="N235" i="116" s="1"/>
  <c r="M236" i="116"/>
  <c r="N236" i="116" s="1"/>
  <c r="M237" i="116"/>
  <c r="N237" i="116" s="1"/>
  <c r="M238" i="116"/>
  <c r="N238" i="116" s="1"/>
  <c r="M239" i="116"/>
  <c r="N239" i="116" s="1"/>
  <c r="M240" i="116"/>
  <c r="N240" i="116" s="1"/>
  <c r="M241" i="116"/>
  <c r="N241" i="116" s="1"/>
  <c r="M242" i="116"/>
  <c r="M243" i="116"/>
  <c r="M244" i="116"/>
  <c r="N244" i="116" s="1"/>
  <c r="M245" i="116"/>
  <c r="N245" i="116" s="1"/>
  <c r="M246" i="116"/>
  <c r="N246" i="116" s="1"/>
  <c r="M247" i="116"/>
  <c r="N247" i="116" s="1"/>
  <c r="M248" i="116"/>
  <c r="N248" i="116" s="1"/>
  <c r="M249" i="116"/>
  <c r="N249" i="116" s="1"/>
  <c r="M250" i="116"/>
  <c r="N250" i="116" s="1"/>
  <c r="M251" i="116"/>
  <c r="N251" i="116" s="1"/>
  <c r="M252" i="116"/>
  <c r="N252" i="116" s="1"/>
  <c r="M253" i="116"/>
  <c r="N253" i="116" s="1"/>
  <c r="M254" i="116"/>
  <c r="N254" i="116" s="1"/>
  <c r="M255" i="116"/>
  <c r="M256" i="116"/>
  <c r="N256" i="116" s="1"/>
  <c r="M257" i="116"/>
  <c r="M258" i="116"/>
  <c r="N258" i="116" s="1"/>
  <c r="M259" i="116"/>
  <c r="N259" i="116" s="1"/>
  <c r="M260" i="116"/>
  <c r="N260" i="116" s="1"/>
  <c r="M261" i="116"/>
  <c r="N261" i="116" s="1"/>
  <c r="M262" i="116"/>
  <c r="N262" i="116" s="1"/>
  <c r="M263" i="116"/>
  <c r="N263" i="116" s="1"/>
  <c r="M264" i="116"/>
  <c r="N264" i="116" s="1"/>
  <c r="M265" i="116"/>
  <c r="N265" i="116" s="1"/>
  <c r="M266" i="116"/>
  <c r="N266" i="116" s="1"/>
  <c r="M267" i="116"/>
  <c r="M268" i="116"/>
  <c r="N268" i="116" s="1"/>
  <c r="M269" i="116"/>
  <c r="N269" i="116" s="1"/>
  <c r="M270" i="116"/>
  <c r="M271" i="116"/>
  <c r="N271" i="116" s="1"/>
  <c r="M272" i="116"/>
  <c r="N272" i="116" s="1"/>
  <c r="M273" i="116"/>
  <c r="N273" i="116" s="1"/>
  <c r="M274" i="116"/>
  <c r="N274" i="116" s="1"/>
  <c r="M275" i="116"/>
  <c r="N275" i="116" s="1"/>
  <c r="M276" i="116"/>
  <c r="N276" i="116" s="1"/>
  <c r="M277" i="116"/>
  <c r="N277" i="116" s="1"/>
  <c r="M278" i="116"/>
  <c r="N278" i="116" s="1"/>
  <c r="M279" i="116"/>
  <c r="N279" i="116" s="1"/>
  <c r="M280" i="116"/>
  <c r="N280" i="116" s="1"/>
  <c r="M281" i="116"/>
  <c r="M282" i="116"/>
  <c r="M283" i="116"/>
  <c r="N283" i="116" s="1"/>
  <c r="M284" i="116"/>
  <c r="N284" i="116" s="1"/>
  <c r="M285" i="116"/>
  <c r="N285" i="116" s="1"/>
  <c r="M286" i="116"/>
  <c r="N286" i="116" s="1"/>
  <c r="M287" i="116"/>
  <c r="N287" i="116" s="1"/>
  <c r="M288" i="116"/>
  <c r="N288" i="116" s="1"/>
  <c r="M289" i="116"/>
  <c r="N289" i="116" s="1"/>
  <c r="M290" i="116"/>
  <c r="N290" i="116" s="1"/>
  <c r="M291" i="116"/>
  <c r="N291" i="116" s="1"/>
  <c r="M292" i="116"/>
  <c r="N292" i="116" s="1"/>
  <c r="M293" i="116"/>
  <c r="N293" i="116" s="1"/>
  <c r="M294" i="116"/>
  <c r="M295" i="116"/>
  <c r="M296" i="116"/>
  <c r="N296" i="116" s="1"/>
  <c r="M297" i="116"/>
  <c r="N297" i="116" s="1"/>
  <c r="M298" i="116"/>
  <c r="N298" i="116" s="1"/>
  <c r="M299" i="116"/>
  <c r="N299" i="116" s="1"/>
  <c r="M300" i="116"/>
  <c r="N300" i="116" s="1"/>
  <c r="M301" i="116"/>
  <c r="N301" i="116" s="1"/>
  <c r="M302" i="116"/>
  <c r="N302" i="116" s="1"/>
  <c r="M303" i="116"/>
  <c r="N303" i="116" s="1"/>
  <c r="M304" i="116"/>
  <c r="N304" i="116" s="1"/>
  <c r="M305" i="116"/>
  <c r="M306" i="116"/>
  <c r="M307" i="116"/>
  <c r="N307" i="116" s="1"/>
  <c r="M308" i="116"/>
  <c r="N308" i="116" s="1"/>
  <c r="M309" i="116"/>
  <c r="N309" i="116" s="1"/>
  <c r="M310" i="116"/>
  <c r="N310" i="116" s="1"/>
  <c r="M311" i="116"/>
  <c r="N311" i="116" s="1"/>
  <c r="M312" i="116"/>
  <c r="N312" i="116" s="1"/>
  <c r="M313" i="116"/>
  <c r="N313" i="116" s="1"/>
  <c r="M314" i="116"/>
  <c r="N314" i="116" s="1"/>
  <c r="M315" i="116"/>
  <c r="M316" i="116"/>
  <c r="N316" i="116" s="1"/>
  <c r="M317" i="116"/>
  <c r="N317" i="116" s="1"/>
  <c r="M318" i="116"/>
  <c r="N318" i="116" s="1"/>
  <c r="M319" i="116"/>
  <c r="N319" i="116" s="1"/>
  <c r="M320" i="116"/>
  <c r="N320" i="116" s="1"/>
  <c r="M321" i="116"/>
  <c r="N321" i="116" s="1"/>
  <c r="M322" i="116"/>
  <c r="N322" i="116" s="1"/>
  <c r="M323" i="116"/>
  <c r="N323" i="116" s="1"/>
  <c r="M324" i="116"/>
  <c r="N324" i="116" s="1"/>
  <c r="M325" i="116"/>
  <c r="N325" i="116" s="1"/>
  <c r="M326" i="116"/>
  <c r="M327" i="116"/>
  <c r="M328" i="116"/>
  <c r="N328" i="116" s="1"/>
  <c r="M329" i="116"/>
  <c r="N329" i="116" s="1"/>
  <c r="M330" i="116"/>
  <c r="N330" i="116" s="1"/>
  <c r="M331" i="116"/>
  <c r="N331" i="116" s="1"/>
  <c r="M332" i="116"/>
  <c r="N332" i="116" s="1"/>
  <c r="M333" i="116"/>
  <c r="N333" i="116" s="1"/>
  <c r="M334" i="116"/>
  <c r="N334" i="116" s="1"/>
  <c r="M335" i="116"/>
  <c r="N335" i="116" s="1"/>
  <c r="M336" i="116"/>
  <c r="N336" i="116" s="1"/>
  <c r="M337" i="116"/>
  <c r="M338" i="116"/>
  <c r="M339" i="116"/>
  <c r="N339" i="116" s="1"/>
  <c r="M340" i="116"/>
  <c r="N340" i="116" s="1"/>
  <c r="M341" i="116"/>
  <c r="N341" i="116" s="1"/>
  <c r="M342" i="116"/>
  <c r="N342" i="116" s="1"/>
  <c r="M343" i="116"/>
  <c r="N343" i="116" s="1"/>
  <c r="M344" i="116"/>
  <c r="N344" i="116" s="1"/>
  <c r="M345" i="116"/>
  <c r="M346" i="116"/>
  <c r="M347" i="116"/>
  <c r="N347" i="116" s="1"/>
  <c r="M348" i="116"/>
  <c r="N348" i="116" s="1"/>
  <c r="M349" i="116"/>
  <c r="N349" i="116" s="1"/>
  <c r="M350" i="116"/>
  <c r="N350" i="116" s="1"/>
  <c r="M351" i="116"/>
  <c r="N351" i="116" s="1"/>
  <c r="M352" i="116"/>
  <c r="N352" i="116" s="1"/>
  <c r="M353" i="116"/>
  <c r="M354" i="116"/>
  <c r="M355" i="116"/>
  <c r="N355" i="116" s="1"/>
  <c r="M356" i="116"/>
  <c r="N356" i="116" s="1"/>
  <c r="M357" i="116"/>
  <c r="N357" i="116" s="1"/>
  <c r="M358" i="116"/>
  <c r="N358" i="116" s="1"/>
  <c r="M359" i="116"/>
  <c r="N359" i="116" s="1"/>
  <c r="M360" i="116"/>
  <c r="N360" i="116" s="1"/>
  <c r="M361" i="116"/>
  <c r="M362" i="116"/>
  <c r="M363" i="116"/>
  <c r="N363" i="116" s="1"/>
  <c r="M364" i="116"/>
  <c r="N364" i="116" s="1"/>
  <c r="M365" i="116"/>
  <c r="N365" i="116" s="1"/>
  <c r="M366" i="116"/>
  <c r="N366" i="116" s="1"/>
  <c r="M367" i="116"/>
  <c r="N367" i="116" s="1"/>
  <c r="M368" i="116"/>
  <c r="N368" i="116" s="1"/>
  <c r="M369" i="116"/>
  <c r="M370" i="116"/>
  <c r="M371" i="116"/>
  <c r="N371" i="116" s="1"/>
  <c r="M372" i="116"/>
  <c r="N372" i="116" s="1"/>
  <c r="M373" i="116"/>
  <c r="N373" i="116" s="1"/>
  <c r="M374" i="116"/>
  <c r="N374" i="116" s="1"/>
  <c r="M375" i="116"/>
  <c r="N375" i="116" s="1"/>
  <c r="M376" i="116"/>
  <c r="N376" i="116" s="1"/>
  <c r="M377" i="116"/>
  <c r="N7" i="114"/>
  <c r="N8" i="114"/>
  <c r="N15" i="114"/>
  <c r="N16" i="114"/>
  <c r="N23" i="114"/>
  <c r="N24" i="114"/>
  <c r="N31" i="114"/>
  <c r="N32" i="114"/>
  <c r="N39" i="114"/>
  <c r="N40" i="114"/>
  <c r="N47" i="114"/>
  <c r="N48" i="114"/>
  <c r="N55" i="114"/>
  <c r="N56" i="114"/>
  <c r="N63" i="114"/>
  <c r="N64" i="114"/>
  <c r="N71" i="114"/>
  <c r="N72" i="114"/>
  <c r="N79" i="114"/>
  <c r="N80" i="114"/>
  <c r="N87" i="114"/>
  <c r="N88" i="114"/>
  <c r="N95" i="114"/>
  <c r="N96" i="114"/>
  <c r="N103" i="114"/>
  <c r="N104" i="114"/>
  <c r="N111" i="114"/>
  <c r="N112" i="114"/>
  <c r="N119" i="114"/>
  <c r="N120" i="114"/>
  <c r="N127" i="114"/>
  <c r="N128" i="114"/>
  <c r="N135" i="114"/>
  <c r="N136" i="114"/>
  <c r="N143" i="114"/>
  <c r="N144" i="114"/>
  <c r="N151" i="114"/>
  <c r="N152" i="114"/>
  <c r="N159" i="114"/>
  <c r="N160" i="114"/>
  <c r="N167" i="114"/>
  <c r="N168" i="114"/>
  <c r="N175" i="114"/>
  <c r="N176" i="114"/>
  <c r="N183" i="114"/>
  <c r="N184" i="114"/>
  <c r="N191" i="114"/>
  <c r="N192" i="114"/>
  <c r="N199" i="114"/>
  <c r="N200" i="114"/>
  <c r="N207" i="114"/>
  <c r="N208" i="114"/>
  <c r="N215" i="114"/>
  <c r="N216" i="114"/>
  <c r="N223" i="114"/>
  <c r="N224" i="114"/>
  <c r="N231" i="114"/>
  <c r="N232" i="114"/>
  <c r="N239" i="114"/>
  <c r="N240" i="114"/>
  <c r="N247" i="114"/>
  <c r="N248" i="114"/>
  <c r="N255" i="114"/>
  <c r="N256" i="114"/>
  <c r="N263" i="114"/>
  <c r="N264" i="114"/>
  <c r="N271" i="114"/>
  <c r="N272" i="114"/>
  <c r="N279" i="114"/>
  <c r="N280" i="114"/>
  <c r="N287" i="114"/>
  <c r="N288" i="114"/>
  <c r="N295" i="114"/>
  <c r="N296" i="114"/>
  <c r="N303" i="114"/>
  <c r="N304" i="114"/>
  <c r="N311" i="114"/>
  <c r="N312" i="114"/>
  <c r="N319" i="114"/>
  <c r="N320" i="114"/>
  <c r="N327" i="114"/>
  <c r="N328" i="114"/>
  <c r="N335" i="114"/>
  <c r="N336" i="114"/>
  <c r="N343" i="114"/>
  <c r="N344" i="114"/>
  <c r="N351" i="114"/>
  <c r="N352" i="114"/>
  <c r="N359" i="114"/>
  <c r="N367" i="114"/>
  <c r="N368" i="114"/>
  <c r="N375" i="114"/>
  <c r="N376" i="114"/>
  <c r="M5" i="114"/>
  <c r="N5" i="114" s="1"/>
  <c r="M6" i="114"/>
  <c r="N6" i="114" s="1"/>
  <c r="M7" i="114"/>
  <c r="M8" i="114"/>
  <c r="M9" i="114"/>
  <c r="N9" i="114" s="1"/>
  <c r="M10" i="114"/>
  <c r="N10" i="114" s="1"/>
  <c r="M11" i="114"/>
  <c r="N11" i="114" s="1"/>
  <c r="M12" i="114"/>
  <c r="N12" i="114" s="1"/>
  <c r="M13" i="114"/>
  <c r="N13" i="114" s="1"/>
  <c r="M14" i="114"/>
  <c r="N14" i="114" s="1"/>
  <c r="M15" i="114"/>
  <c r="M16" i="114"/>
  <c r="M17" i="114"/>
  <c r="N17" i="114" s="1"/>
  <c r="M18" i="114"/>
  <c r="N18" i="114" s="1"/>
  <c r="M19" i="114"/>
  <c r="N19" i="114" s="1"/>
  <c r="M20" i="114"/>
  <c r="N20" i="114" s="1"/>
  <c r="M21" i="114"/>
  <c r="N21" i="114" s="1"/>
  <c r="M22" i="114"/>
  <c r="N22" i="114" s="1"/>
  <c r="M23" i="114"/>
  <c r="M24" i="114"/>
  <c r="M25" i="114"/>
  <c r="N25" i="114" s="1"/>
  <c r="M26" i="114"/>
  <c r="N26" i="114" s="1"/>
  <c r="M27" i="114"/>
  <c r="N27" i="114" s="1"/>
  <c r="M28" i="114"/>
  <c r="N28" i="114" s="1"/>
  <c r="M29" i="114"/>
  <c r="N29" i="114" s="1"/>
  <c r="M30" i="114"/>
  <c r="N30" i="114" s="1"/>
  <c r="M31" i="114"/>
  <c r="M32" i="114"/>
  <c r="M33" i="114"/>
  <c r="N33" i="114" s="1"/>
  <c r="M34" i="114"/>
  <c r="N34" i="114" s="1"/>
  <c r="M35" i="114"/>
  <c r="N35" i="114" s="1"/>
  <c r="M36" i="114"/>
  <c r="N36" i="114" s="1"/>
  <c r="M37" i="114"/>
  <c r="N37" i="114" s="1"/>
  <c r="M38" i="114"/>
  <c r="N38" i="114" s="1"/>
  <c r="M39" i="114"/>
  <c r="M40" i="114"/>
  <c r="M41" i="114"/>
  <c r="N41" i="114" s="1"/>
  <c r="M42" i="114"/>
  <c r="N42" i="114" s="1"/>
  <c r="M43" i="114"/>
  <c r="N43" i="114" s="1"/>
  <c r="M44" i="114"/>
  <c r="N44" i="114" s="1"/>
  <c r="M45" i="114"/>
  <c r="N45" i="114" s="1"/>
  <c r="M46" i="114"/>
  <c r="N46" i="114" s="1"/>
  <c r="M47" i="114"/>
  <c r="M48" i="114"/>
  <c r="M49" i="114"/>
  <c r="N49" i="114" s="1"/>
  <c r="M50" i="114"/>
  <c r="N50" i="114" s="1"/>
  <c r="M51" i="114"/>
  <c r="N51" i="114" s="1"/>
  <c r="M52" i="114"/>
  <c r="N52" i="114" s="1"/>
  <c r="M53" i="114"/>
  <c r="N53" i="114" s="1"/>
  <c r="M54" i="114"/>
  <c r="N54" i="114" s="1"/>
  <c r="M55" i="114"/>
  <c r="M56" i="114"/>
  <c r="M57" i="114"/>
  <c r="N57" i="114" s="1"/>
  <c r="M58" i="114"/>
  <c r="N58" i="114" s="1"/>
  <c r="M59" i="114"/>
  <c r="N59" i="114" s="1"/>
  <c r="M60" i="114"/>
  <c r="N60" i="114" s="1"/>
  <c r="M61" i="114"/>
  <c r="N61" i="114" s="1"/>
  <c r="M62" i="114"/>
  <c r="N62" i="114" s="1"/>
  <c r="M63" i="114"/>
  <c r="M64" i="114"/>
  <c r="M65" i="114"/>
  <c r="N65" i="114" s="1"/>
  <c r="M66" i="114"/>
  <c r="N66" i="114" s="1"/>
  <c r="M67" i="114"/>
  <c r="N67" i="114" s="1"/>
  <c r="M68" i="114"/>
  <c r="N68" i="114" s="1"/>
  <c r="M69" i="114"/>
  <c r="N69" i="114" s="1"/>
  <c r="M70" i="114"/>
  <c r="N70" i="114" s="1"/>
  <c r="M71" i="114"/>
  <c r="M72" i="114"/>
  <c r="M73" i="114"/>
  <c r="N73" i="114" s="1"/>
  <c r="M74" i="114"/>
  <c r="N74" i="114" s="1"/>
  <c r="M75" i="114"/>
  <c r="N75" i="114" s="1"/>
  <c r="M76" i="114"/>
  <c r="N76" i="114" s="1"/>
  <c r="M77" i="114"/>
  <c r="N77" i="114" s="1"/>
  <c r="M78" i="114"/>
  <c r="N78" i="114" s="1"/>
  <c r="M79" i="114"/>
  <c r="M80" i="114"/>
  <c r="M81" i="114"/>
  <c r="N81" i="114" s="1"/>
  <c r="M82" i="114"/>
  <c r="N82" i="114" s="1"/>
  <c r="M83" i="114"/>
  <c r="N83" i="114" s="1"/>
  <c r="M84" i="114"/>
  <c r="N84" i="114" s="1"/>
  <c r="M85" i="114"/>
  <c r="N85" i="114" s="1"/>
  <c r="M86" i="114"/>
  <c r="N86" i="114" s="1"/>
  <c r="M87" i="114"/>
  <c r="M88" i="114"/>
  <c r="M89" i="114"/>
  <c r="N89" i="114" s="1"/>
  <c r="M90" i="114"/>
  <c r="N90" i="114" s="1"/>
  <c r="M91" i="114"/>
  <c r="N91" i="114" s="1"/>
  <c r="M92" i="114"/>
  <c r="N92" i="114" s="1"/>
  <c r="M93" i="114"/>
  <c r="N93" i="114" s="1"/>
  <c r="M94" i="114"/>
  <c r="N94" i="114" s="1"/>
  <c r="M95" i="114"/>
  <c r="M96" i="114"/>
  <c r="M97" i="114"/>
  <c r="N97" i="114" s="1"/>
  <c r="M98" i="114"/>
  <c r="N98" i="114" s="1"/>
  <c r="M99" i="114"/>
  <c r="N99" i="114" s="1"/>
  <c r="M100" i="114"/>
  <c r="N100" i="114" s="1"/>
  <c r="M101" i="114"/>
  <c r="N101" i="114" s="1"/>
  <c r="M102" i="114"/>
  <c r="N102" i="114" s="1"/>
  <c r="M103" i="114"/>
  <c r="M104" i="114"/>
  <c r="M105" i="114"/>
  <c r="N105" i="114" s="1"/>
  <c r="M106" i="114"/>
  <c r="N106" i="114" s="1"/>
  <c r="M107" i="114"/>
  <c r="N107" i="114" s="1"/>
  <c r="M108" i="114"/>
  <c r="N108" i="114" s="1"/>
  <c r="M109" i="114"/>
  <c r="N109" i="114" s="1"/>
  <c r="M110" i="114"/>
  <c r="N110" i="114" s="1"/>
  <c r="M111" i="114"/>
  <c r="M112" i="114"/>
  <c r="M113" i="114"/>
  <c r="N113" i="114" s="1"/>
  <c r="M114" i="114"/>
  <c r="N114" i="114" s="1"/>
  <c r="M115" i="114"/>
  <c r="N115" i="114" s="1"/>
  <c r="M116" i="114"/>
  <c r="N116" i="114" s="1"/>
  <c r="M117" i="114"/>
  <c r="N117" i="114" s="1"/>
  <c r="M118" i="114"/>
  <c r="N118" i="114" s="1"/>
  <c r="M119" i="114"/>
  <c r="M120" i="114"/>
  <c r="M121" i="114"/>
  <c r="N121" i="114" s="1"/>
  <c r="M122" i="114"/>
  <c r="N122" i="114" s="1"/>
  <c r="M123" i="114"/>
  <c r="N123" i="114" s="1"/>
  <c r="M124" i="114"/>
  <c r="N124" i="114" s="1"/>
  <c r="M125" i="114"/>
  <c r="N125" i="114" s="1"/>
  <c r="M126" i="114"/>
  <c r="N126" i="114" s="1"/>
  <c r="M127" i="114"/>
  <c r="M128" i="114"/>
  <c r="M129" i="114"/>
  <c r="N129" i="114" s="1"/>
  <c r="M130" i="114"/>
  <c r="N130" i="114" s="1"/>
  <c r="M131" i="114"/>
  <c r="N131" i="114" s="1"/>
  <c r="M132" i="114"/>
  <c r="N132" i="114" s="1"/>
  <c r="M133" i="114"/>
  <c r="N133" i="114" s="1"/>
  <c r="M134" i="114"/>
  <c r="N134" i="114" s="1"/>
  <c r="M135" i="114"/>
  <c r="M136" i="114"/>
  <c r="M137" i="114"/>
  <c r="N137" i="114" s="1"/>
  <c r="M138" i="114"/>
  <c r="N138" i="114" s="1"/>
  <c r="M139" i="114"/>
  <c r="N139" i="114" s="1"/>
  <c r="M140" i="114"/>
  <c r="N140" i="114" s="1"/>
  <c r="M141" i="114"/>
  <c r="N141" i="114" s="1"/>
  <c r="M142" i="114"/>
  <c r="N142" i="114" s="1"/>
  <c r="M143" i="114"/>
  <c r="M144" i="114"/>
  <c r="M145" i="114"/>
  <c r="N145" i="114" s="1"/>
  <c r="M146" i="114"/>
  <c r="N146" i="114" s="1"/>
  <c r="M147" i="114"/>
  <c r="N147" i="114" s="1"/>
  <c r="M148" i="114"/>
  <c r="N148" i="114" s="1"/>
  <c r="M149" i="114"/>
  <c r="N149" i="114" s="1"/>
  <c r="M150" i="114"/>
  <c r="N150" i="114" s="1"/>
  <c r="M151" i="114"/>
  <c r="M152" i="114"/>
  <c r="M153" i="114"/>
  <c r="N153" i="114" s="1"/>
  <c r="M154" i="114"/>
  <c r="N154" i="114" s="1"/>
  <c r="M155" i="114"/>
  <c r="N155" i="114" s="1"/>
  <c r="M156" i="114"/>
  <c r="N156" i="114" s="1"/>
  <c r="M157" i="114"/>
  <c r="N157" i="114" s="1"/>
  <c r="M158" i="114"/>
  <c r="N158" i="114" s="1"/>
  <c r="M159" i="114"/>
  <c r="M160" i="114"/>
  <c r="M161" i="114"/>
  <c r="N161" i="114" s="1"/>
  <c r="M162" i="114"/>
  <c r="N162" i="114" s="1"/>
  <c r="M163" i="114"/>
  <c r="N163" i="114" s="1"/>
  <c r="M164" i="114"/>
  <c r="N164" i="114" s="1"/>
  <c r="M165" i="114"/>
  <c r="N165" i="114" s="1"/>
  <c r="M166" i="114"/>
  <c r="N166" i="114" s="1"/>
  <c r="M167" i="114"/>
  <c r="M168" i="114"/>
  <c r="M169" i="114"/>
  <c r="N169" i="114" s="1"/>
  <c r="M170" i="114"/>
  <c r="N170" i="114" s="1"/>
  <c r="M171" i="114"/>
  <c r="N171" i="114" s="1"/>
  <c r="M172" i="114"/>
  <c r="N172" i="114" s="1"/>
  <c r="M173" i="114"/>
  <c r="N173" i="114" s="1"/>
  <c r="M174" i="114"/>
  <c r="N174" i="114" s="1"/>
  <c r="M175" i="114"/>
  <c r="M176" i="114"/>
  <c r="M177" i="114"/>
  <c r="N177" i="114" s="1"/>
  <c r="M178" i="114"/>
  <c r="N178" i="114" s="1"/>
  <c r="M179" i="114"/>
  <c r="N179" i="114" s="1"/>
  <c r="M180" i="114"/>
  <c r="N180" i="114" s="1"/>
  <c r="M181" i="114"/>
  <c r="N181" i="114" s="1"/>
  <c r="M182" i="114"/>
  <c r="N182" i="114" s="1"/>
  <c r="M183" i="114"/>
  <c r="M184" i="114"/>
  <c r="M185" i="114"/>
  <c r="N185" i="114" s="1"/>
  <c r="M186" i="114"/>
  <c r="N186" i="114" s="1"/>
  <c r="M187" i="114"/>
  <c r="N187" i="114" s="1"/>
  <c r="M188" i="114"/>
  <c r="N188" i="114" s="1"/>
  <c r="M189" i="114"/>
  <c r="N189" i="114" s="1"/>
  <c r="M190" i="114"/>
  <c r="N190" i="114" s="1"/>
  <c r="M191" i="114"/>
  <c r="M192" i="114"/>
  <c r="M193" i="114"/>
  <c r="N193" i="114" s="1"/>
  <c r="M194" i="114"/>
  <c r="N194" i="114" s="1"/>
  <c r="M195" i="114"/>
  <c r="N195" i="114" s="1"/>
  <c r="M196" i="114"/>
  <c r="N196" i="114" s="1"/>
  <c r="M197" i="114"/>
  <c r="N197" i="114" s="1"/>
  <c r="M198" i="114"/>
  <c r="N198" i="114" s="1"/>
  <c r="M199" i="114"/>
  <c r="M200" i="114"/>
  <c r="M201" i="114"/>
  <c r="N201" i="114" s="1"/>
  <c r="M202" i="114"/>
  <c r="N202" i="114" s="1"/>
  <c r="M203" i="114"/>
  <c r="N203" i="114" s="1"/>
  <c r="M204" i="114"/>
  <c r="N204" i="114" s="1"/>
  <c r="M205" i="114"/>
  <c r="N205" i="114" s="1"/>
  <c r="M206" i="114"/>
  <c r="N206" i="114" s="1"/>
  <c r="M207" i="114"/>
  <c r="M208" i="114"/>
  <c r="M209" i="114"/>
  <c r="N209" i="114" s="1"/>
  <c r="M210" i="114"/>
  <c r="N210" i="114" s="1"/>
  <c r="M211" i="114"/>
  <c r="N211" i="114" s="1"/>
  <c r="M212" i="114"/>
  <c r="N212" i="114" s="1"/>
  <c r="M213" i="114"/>
  <c r="N213" i="114" s="1"/>
  <c r="M214" i="114"/>
  <c r="N214" i="114" s="1"/>
  <c r="M215" i="114"/>
  <c r="M216" i="114"/>
  <c r="M217" i="114"/>
  <c r="N217" i="114" s="1"/>
  <c r="M218" i="114"/>
  <c r="N218" i="114" s="1"/>
  <c r="M219" i="114"/>
  <c r="N219" i="114" s="1"/>
  <c r="M220" i="114"/>
  <c r="N220" i="114" s="1"/>
  <c r="M221" i="114"/>
  <c r="N221" i="114" s="1"/>
  <c r="M222" i="114"/>
  <c r="N222" i="114" s="1"/>
  <c r="M223" i="114"/>
  <c r="M224" i="114"/>
  <c r="M225" i="114"/>
  <c r="N225" i="114" s="1"/>
  <c r="M226" i="114"/>
  <c r="N226" i="114" s="1"/>
  <c r="M227" i="114"/>
  <c r="N227" i="114" s="1"/>
  <c r="M228" i="114"/>
  <c r="N228" i="114" s="1"/>
  <c r="M229" i="114"/>
  <c r="N229" i="114" s="1"/>
  <c r="M230" i="114"/>
  <c r="N230" i="114" s="1"/>
  <c r="M231" i="114"/>
  <c r="M232" i="114"/>
  <c r="M233" i="114"/>
  <c r="N233" i="114" s="1"/>
  <c r="M234" i="114"/>
  <c r="N234" i="114" s="1"/>
  <c r="M235" i="114"/>
  <c r="N235" i="114" s="1"/>
  <c r="M236" i="114"/>
  <c r="N236" i="114" s="1"/>
  <c r="M237" i="114"/>
  <c r="N237" i="114" s="1"/>
  <c r="M238" i="114"/>
  <c r="N238" i="114" s="1"/>
  <c r="M239" i="114"/>
  <c r="M240" i="114"/>
  <c r="M241" i="114"/>
  <c r="N241" i="114" s="1"/>
  <c r="M242" i="114"/>
  <c r="N242" i="114" s="1"/>
  <c r="M243" i="114"/>
  <c r="N243" i="114" s="1"/>
  <c r="M244" i="114"/>
  <c r="N244" i="114" s="1"/>
  <c r="M245" i="114"/>
  <c r="N245" i="114" s="1"/>
  <c r="M246" i="114"/>
  <c r="N246" i="114" s="1"/>
  <c r="M247" i="114"/>
  <c r="M248" i="114"/>
  <c r="M249" i="114"/>
  <c r="N249" i="114" s="1"/>
  <c r="M250" i="114"/>
  <c r="N250" i="114" s="1"/>
  <c r="M251" i="114"/>
  <c r="N251" i="114" s="1"/>
  <c r="M252" i="114"/>
  <c r="N252" i="114" s="1"/>
  <c r="M253" i="114"/>
  <c r="N253" i="114" s="1"/>
  <c r="M254" i="114"/>
  <c r="N254" i="114" s="1"/>
  <c r="M255" i="114"/>
  <c r="M256" i="114"/>
  <c r="M257" i="114"/>
  <c r="N257" i="114" s="1"/>
  <c r="M258" i="114"/>
  <c r="N258" i="114" s="1"/>
  <c r="M259" i="114"/>
  <c r="N259" i="114" s="1"/>
  <c r="M260" i="114"/>
  <c r="N260" i="114" s="1"/>
  <c r="M261" i="114"/>
  <c r="N261" i="114" s="1"/>
  <c r="M262" i="114"/>
  <c r="N262" i="114" s="1"/>
  <c r="M263" i="114"/>
  <c r="M264" i="114"/>
  <c r="M265" i="114"/>
  <c r="N265" i="114" s="1"/>
  <c r="M266" i="114"/>
  <c r="N266" i="114" s="1"/>
  <c r="M267" i="114"/>
  <c r="N267" i="114" s="1"/>
  <c r="M268" i="114"/>
  <c r="N268" i="114" s="1"/>
  <c r="M269" i="114"/>
  <c r="N269" i="114" s="1"/>
  <c r="M270" i="114"/>
  <c r="N270" i="114" s="1"/>
  <c r="M271" i="114"/>
  <c r="M272" i="114"/>
  <c r="M273" i="114"/>
  <c r="N273" i="114" s="1"/>
  <c r="M274" i="114"/>
  <c r="N274" i="114" s="1"/>
  <c r="M275" i="114"/>
  <c r="N275" i="114" s="1"/>
  <c r="M276" i="114"/>
  <c r="N276" i="114" s="1"/>
  <c r="M277" i="114"/>
  <c r="N277" i="114" s="1"/>
  <c r="M278" i="114"/>
  <c r="N278" i="114" s="1"/>
  <c r="M279" i="114"/>
  <c r="M280" i="114"/>
  <c r="M281" i="114"/>
  <c r="N281" i="114" s="1"/>
  <c r="M282" i="114"/>
  <c r="N282" i="114" s="1"/>
  <c r="M283" i="114"/>
  <c r="N283" i="114" s="1"/>
  <c r="M284" i="114"/>
  <c r="N284" i="114" s="1"/>
  <c r="M285" i="114"/>
  <c r="N285" i="114" s="1"/>
  <c r="M286" i="114"/>
  <c r="N286" i="114" s="1"/>
  <c r="M287" i="114"/>
  <c r="M288" i="114"/>
  <c r="M289" i="114"/>
  <c r="N289" i="114" s="1"/>
  <c r="M290" i="114"/>
  <c r="N290" i="114" s="1"/>
  <c r="M291" i="114"/>
  <c r="N291" i="114" s="1"/>
  <c r="M292" i="114"/>
  <c r="N292" i="114" s="1"/>
  <c r="M293" i="114"/>
  <c r="N293" i="114" s="1"/>
  <c r="M294" i="114"/>
  <c r="N294" i="114" s="1"/>
  <c r="M295" i="114"/>
  <c r="M296" i="114"/>
  <c r="M297" i="114"/>
  <c r="N297" i="114" s="1"/>
  <c r="M298" i="114"/>
  <c r="N298" i="114" s="1"/>
  <c r="M299" i="114"/>
  <c r="N299" i="114" s="1"/>
  <c r="M300" i="114"/>
  <c r="N300" i="114" s="1"/>
  <c r="M301" i="114"/>
  <c r="N301" i="114" s="1"/>
  <c r="M302" i="114"/>
  <c r="N302" i="114" s="1"/>
  <c r="M303" i="114"/>
  <c r="M304" i="114"/>
  <c r="M305" i="114"/>
  <c r="N305" i="114" s="1"/>
  <c r="M306" i="114"/>
  <c r="N306" i="114" s="1"/>
  <c r="M307" i="114"/>
  <c r="N307" i="114" s="1"/>
  <c r="M308" i="114"/>
  <c r="N308" i="114" s="1"/>
  <c r="M309" i="114"/>
  <c r="N309" i="114" s="1"/>
  <c r="M310" i="114"/>
  <c r="N310" i="114" s="1"/>
  <c r="M311" i="114"/>
  <c r="M312" i="114"/>
  <c r="M313" i="114"/>
  <c r="N313" i="114" s="1"/>
  <c r="M314" i="114"/>
  <c r="N314" i="114" s="1"/>
  <c r="M315" i="114"/>
  <c r="N315" i="114" s="1"/>
  <c r="M316" i="114"/>
  <c r="N316" i="114" s="1"/>
  <c r="M317" i="114"/>
  <c r="N317" i="114" s="1"/>
  <c r="M318" i="114"/>
  <c r="N318" i="114" s="1"/>
  <c r="M319" i="114"/>
  <c r="M320" i="114"/>
  <c r="M321" i="114"/>
  <c r="N321" i="114" s="1"/>
  <c r="M322" i="114"/>
  <c r="N322" i="114" s="1"/>
  <c r="M323" i="114"/>
  <c r="N323" i="114" s="1"/>
  <c r="M324" i="114"/>
  <c r="N324" i="114" s="1"/>
  <c r="M325" i="114"/>
  <c r="N325" i="114" s="1"/>
  <c r="M326" i="114"/>
  <c r="N326" i="114" s="1"/>
  <c r="M327" i="114"/>
  <c r="M328" i="114"/>
  <c r="M329" i="114"/>
  <c r="N329" i="114" s="1"/>
  <c r="M330" i="114"/>
  <c r="N330" i="114" s="1"/>
  <c r="M331" i="114"/>
  <c r="N331" i="114" s="1"/>
  <c r="M332" i="114"/>
  <c r="N332" i="114" s="1"/>
  <c r="M333" i="114"/>
  <c r="N333" i="114" s="1"/>
  <c r="M334" i="114"/>
  <c r="N334" i="114" s="1"/>
  <c r="M335" i="114"/>
  <c r="M336" i="114"/>
  <c r="M337" i="114"/>
  <c r="N337" i="114" s="1"/>
  <c r="M338" i="114"/>
  <c r="N338" i="114" s="1"/>
  <c r="M339" i="114"/>
  <c r="N339" i="114" s="1"/>
  <c r="M340" i="114"/>
  <c r="N340" i="114" s="1"/>
  <c r="M341" i="114"/>
  <c r="N341" i="114" s="1"/>
  <c r="M342" i="114"/>
  <c r="N342" i="114" s="1"/>
  <c r="M343" i="114"/>
  <c r="M344" i="114"/>
  <c r="M345" i="114"/>
  <c r="N345" i="114" s="1"/>
  <c r="M346" i="114"/>
  <c r="N346" i="114" s="1"/>
  <c r="M347" i="114"/>
  <c r="N347" i="114" s="1"/>
  <c r="M348" i="114"/>
  <c r="N348" i="114" s="1"/>
  <c r="M349" i="114"/>
  <c r="N349" i="114" s="1"/>
  <c r="M350" i="114"/>
  <c r="N350" i="114" s="1"/>
  <c r="M351" i="114"/>
  <c r="M352" i="114"/>
  <c r="M353" i="114"/>
  <c r="N353" i="114" s="1"/>
  <c r="M354" i="114"/>
  <c r="N354" i="114" s="1"/>
  <c r="M355" i="114"/>
  <c r="N355" i="114" s="1"/>
  <c r="M356" i="114"/>
  <c r="N356" i="114" s="1"/>
  <c r="M357" i="114"/>
  <c r="N357" i="114" s="1"/>
  <c r="M358" i="114"/>
  <c r="N358" i="114" s="1"/>
  <c r="M359" i="114"/>
  <c r="M360" i="114"/>
  <c r="N360" i="114" s="1"/>
  <c r="M361" i="114"/>
  <c r="N361" i="114" s="1"/>
  <c r="M362" i="114"/>
  <c r="N362" i="114" s="1"/>
  <c r="M363" i="114"/>
  <c r="N363" i="114" s="1"/>
  <c r="M364" i="114"/>
  <c r="N364" i="114" s="1"/>
  <c r="M365" i="114"/>
  <c r="N365" i="114" s="1"/>
  <c r="M366" i="114"/>
  <c r="N366" i="114" s="1"/>
  <c r="M367" i="114"/>
  <c r="M368" i="114"/>
  <c r="M369" i="114"/>
  <c r="N369" i="114" s="1"/>
  <c r="M370" i="114"/>
  <c r="N370" i="114" s="1"/>
  <c r="M371" i="114"/>
  <c r="N371" i="114" s="1"/>
  <c r="M372" i="114"/>
  <c r="N372" i="114" s="1"/>
  <c r="M373" i="114"/>
  <c r="N373" i="114" s="1"/>
  <c r="M374" i="114"/>
  <c r="N374" i="114" s="1"/>
  <c r="M375" i="114"/>
  <c r="M376" i="114"/>
  <c r="M377" i="114"/>
  <c r="N377" i="114" s="1"/>
  <c r="N5" i="115"/>
  <c r="N14" i="115"/>
  <c r="N17" i="115"/>
  <c r="N21" i="115"/>
  <c r="N25" i="115"/>
  <c r="N27" i="115"/>
  <c r="N28" i="115"/>
  <c r="N29" i="115"/>
  <c r="N36" i="115"/>
  <c r="N37" i="115"/>
  <c r="N46" i="115"/>
  <c r="N49" i="115"/>
  <c r="N53" i="115"/>
  <c r="N57" i="115"/>
  <c r="N59" i="115"/>
  <c r="N60" i="115"/>
  <c r="N61" i="115"/>
  <c r="N68" i="115"/>
  <c r="N69" i="115"/>
  <c r="N81" i="115"/>
  <c r="N85" i="115"/>
  <c r="N89" i="115"/>
  <c r="N91" i="115"/>
  <c r="N92" i="115"/>
  <c r="N93" i="115"/>
  <c r="N99" i="115"/>
  <c r="N100" i="115"/>
  <c r="N101" i="115"/>
  <c r="N107" i="115"/>
  <c r="N108" i="115"/>
  <c r="N109" i="115"/>
  <c r="N115" i="115"/>
  <c r="N116" i="115"/>
  <c r="N117" i="115"/>
  <c r="N123" i="115"/>
  <c r="N124" i="115"/>
  <c r="N125" i="115"/>
  <c r="N131" i="115"/>
  <c r="N132" i="115"/>
  <c r="N133" i="115"/>
  <c r="N139" i="115"/>
  <c r="N140" i="115"/>
  <c r="N141" i="115"/>
  <c r="N147" i="115"/>
  <c r="N148" i="115"/>
  <c r="N149" i="115"/>
  <c r="N155" i="115"/>
  <c r="N156" i="115"/>
  <c r="N157" i="115"/>
  <c r="N163" i="115"/>
  <c r="N164" i="115"/>
  <c r="N165" i="115"/>
  <c r="N171" i="115"/>
  <c r="N172" i="115"/>
  <c r="N173" i="115"/>
  <c r="N179" i="115"/>
  <c r="N180" i="115"/>
  <c r="N181" i="115"/>
  <c r="N187" i="115"/>
  <c r="N188" i="115"/>
  <c r="N189" i="115"/>
  <c r="N195" i="115"/>
  <c r="N196" i="115"/>
  <c r="N197" i="115"/>
  <c r="N203" i="115"/>
  <c r="N204" i="115"/>
  <c r="N205" i="115"/>
  <c r="N211" i="115"/>
  <c r="N212" i="115"/>
  <c r="N213" i="115"/>
  <c r="N219" i="115"/>
  <c r="N220" i="115"/>
  <c r="N221" i="115"/>
  <c r="N227" i="115"/>
  <c r="N228" i="115"/>
  <c r="N229" i="115"/>
  <c r="N235" i="115"/>
  <c r="N236" i="115"/>
  <c r="N237" i="115"/>
  <c r="N243" i="115"/>
  <c r="N244" i="115"/>
  <c r="N245" i="115"/>
  <c r="N251" i="115"/>
  <c r="N252" i="115"/>
  <c r="N253" i="115"/>
  <c r="N259" i="115"/>
  <c r="N260" i="115"/>
  <c r="N261" i="115"/>
  <c r="N267" i="115"/>
  <c r="N268" i="115"/>
  <c r="N269" i="115"/>
  <c r="N275" i="115"/>
  <c r="N276" i="115"/>
  <c r="N277" i="115"/>
  <c r="N283" i="115"/>
  <c r="N284" i="115"/>
  <c r="N285" i="115"/>
  <c r="N291" i="115"/>
  <c r="N292" i="115"/>
  <c r="N293" i="115"/>
  <c r="N299" i="115"/>
  <c r="N300" i="115"/>
  <c r="N301" i="115"/>
  <c r="N307" i="115"/>
  <c r="N308" i="115"/>
  <c r="N309" i="115"/>
  <c r="N315" i="115"/>
  <c r="N316" i="115"/>
  <c r="N317" i="115"/>
  <c r="N323" i="115"/>
  <c r="N324" i="115"/>
  <c r="N325" i="115"/>
  <c r="N331" i="115"/>
  <c r="N332" i="115"/>
  <c r="N333" i="115"/>
  <c r="N339" i="115"/>
  <c r="N340" i="115"/>
  <c r="N341" i="115"/>
  <c r="N347" i="115"/>
  <c r="N348" i="115"/>
  <c r="N349" i="115"/>
  <c r="N355" i="115"/>
  <c r="N356" i="115"/>
  <c r="N357" i="115"/>
  <c r="N363" i="115"/>
  <c r="N364" i="115"/>
  <c r="N365" i="115"/>
  <c r="N371" i="115"/>
  <c r="N372" i="115"/>
  <c r="N373" i="115"/>
  <c r="M5" i="115"/>
  <c r="M6" i="115"/>
  <c r="N6" i="115" s="1"/>
  <c r="M7" i="115"/>
  <c r="N7" i="115" s="1"/>
  <c r="M8" i="115"/>
  <c r="N8" i="115" s="1"/>
  <c r="M9" i="115"/>
  <c r="N9" i="115" s="1"/>
  <c r="M10" i="115"/>
  <c r="N10" i="115" s="1"/>
  <c r="M11" i="115"/>
  <c r="N11" i="115" s="1"/>
  <c r="M12" i="115"/>
  <c r="N12" i="115" s="1"/>
  <c r="M13" i="115"/>
  <c r="N13" i="115" s="1"/>
  <c r="M14" i="115"/>
  <c r="M15" i="115"/>
  <c r="N15" i="115" s="1"/>
  <c r="M16" i="115"/>
  <c r="N16" i="115" s="1"/>
  <c r="M17" i="115"/>
  <c r="M18" i="115"/>
  <c r="N18" i="115" s="1"/>
  <c r="M19" i="115"/>
  <c r="N19" i="115" s="1"/>
  <c r="M20" i="115"/>
  <c r="N20" i="115" s="1"/>
  <c r="M21" i="115"/>
  <c r="M22" i="115"/>
  <c r="N22" i="115" s="1"/>
  <c r="M23" i="115"/>
  <c r="N23" i="115" s="1"/>
  <c r="M24" i="115"/>
  <c r="N24" i="115" s="1"/>
  <c r="M25" i="115"/>
  <c r="M26" i="115"/>
  <c r="N26" i="115" s="1"/>
  <c r="M27" i="115"/>
  <c r="M28" i="115"/>
  <c r="M29" i="115"/>
  <c r="M30" i="115"/>
  <c r="N30" i="115" s="1"/>
  <c r="M31" i="115"/>
  <c r="N31" i="115" s="1"/>
  <c r="M32" i="115"/>
  <c r="N32" i="115" s="1"/>
  <c r="M33" i="115"/>
  <c r="N33" i="115" s="1"/>
  <c r="M34" i="115"/>
  <c r="N34" i="115" s="1"/>
  <c r="M35" i="115"/>
  <c r="N35" i="115" s="1"/>
  <c r="M36" i="115"/>
  <c r="M37" i="115"/>
  <c r="M38" i="115"/>
  <c r="N38" i="115" s="1"/>
  <c r="M39" i="115"/>
  <c r="N39" i="115" s="1"/>
  <c r="M40" i="115"/>
  <c r="N40" i="115" s="1"/>
  <c r="M41" i="115"/>
  <c r="N41" i="115" s="1"/>
  <c r="M42" i="115"/>
  <c r="N42" i="115" s="1"/>
  <c r="M43" i="115"/>
  <c r="N43" i="115" s="1"/>
  <c r="M44" i="115"/>
  <c r="N44" i="115" s="1"/>
  <c r="M45" i="115"/>
  <c r="N45" i="115" s="1"/>
  <c r="M46" i="115"/>
  <c r="M47" i="115"/>
  <c r="N47" i="115" s="1"/>
  <c r="M48" i="115"/>
  <c r="N48" i="115" s="1"/>
  <c r="M49" i="115"/>
  <c r="M50" i="115"/>
  <c r="N50" i="115" s="1"/>
  <c r="M51" i="115"/>
  <c r="N51" i="115" s="1"/>
  <c r="M52" i="115"/>
  <c r="N52" i="115" s="1"/>
  <c r="M53" i="115"/>
  <c r="M54" i="115"/>
  <c r="N54" i="115" s="1"/>
  <c r="M55" i="115"/>
  <c r="N55" i="115" s="1"/>
  <c r="M56" i="115"/>
  <c r="N56" i="115" s="1"/>
  <c r="M57" i="115"/>
  <c r="M58" i="115"/>
  <c r="N58" i="115" s="1"/>
  <c r="M59" i="115"/>
  <c r="M60" i="115"/>
  <c r="M61" i="115"/>
  <c r="M62" i="115"/>
  <c r="N62" i="115" s="1"/>
  <c r="M63" i="115"/>
  <c r="N63" i="115" s="1"/>
  <c r="M64" i="115"/>
  <c r="N64" i="115" s="1"/>
  <c r="M65" i="115"/>
  <c r="N65" i="115" s="1"/>
  <c r="M66" i="115"/>
  <c r="N66" i="115" s="1"/>
  <c r="M67" i="115"/>
  <c r="N67" i="115" s="1"/>
  <c r="M68" i="115"/>
  <c r="M69" i="115"/>
  <c r="M70" i="115"/>
  <c r="N70" i="115" s="1"/>
  <c r="M71" i="115"/>
  <c r="N71" i="115" s="1"/>
  <c r="M72" i="115"/>
  <c r="N72" i="115" s="1"/>
  <c r="M73" i="115"/>
  <c r="N73" i="115" s="1"/>
  <c r="M74" i="115"/>
  <c r="N74" i="115" s="1"/>
  <c r="M75" i="115"/>
  <c r="N75" i="115" s="1"/>
  <c r="M76" i="115"/>
  <c r="N76" i="115" s="1"/>
  <c r="M77" i="115"/>
  <c r="N77" i="115" s="1"/>
  <c r="M78" i="115"/>
  <c r="N78" i="115" s="1"/>
  <c r="M79" i="115"/>
  <c r="N79" i="115" s="1"/>
  <c r="M80" i="115"/>
  <c r="N80" i="115" s="1"/>
  <c r="M81" i="115"/>
  <c r="M82" i="115"/>
  <c r="N82" i="115" s="1"/>
  <c r="M83" i="115"/>
  <c r="N83" i="115" s="1"/>
  <c r="M84" i="115"/>
  <c r="N84" i="115" s="1"/>
  <c r="M85" i="115"/>
  <c r="M86" i="115"/>
  <c r="N86" i="115" s="1"/>
  <c r="M87" i="115"/>
  <c r="N87" i="115" s="1"/>
  <c r="M88" i="115"/>
  <c r="N88" i="115" s="1"/>
  <c r="M89" i="115"/>
  <c r="M90" i="115"/>
  <c r="N90" i="115" s="1"/>
  <c r="M91" i="115"/>
  <c r="M92" i="115"/>
  <c r="M93" i="115"/>
  <c r="M94" i="115"/>
  <c r="N94" i="115" s="1"/>
  <c r="M95" i="115"/>
  <c r="N95" i="115" s="1"/>
  <c r="M96" i="115"/>
  <c r="N96" i="115" s="1"/>
  <c r="M97" i="115"/>
  <c r="N97" i="115" s="1"/>
  <c r="M98" i="115"/>
  <c r="N98" i="115" s="1"/>
  <c r="M99" i="115"/>
  <c r="M100" i="115"/>
  <c r="M101" i="115"/>
  <c r="M102" i="115"/>
  <c r="N102" i="115" s="1"/>
  <c r="M103" i="115"/>
  <c r="N103" i="115" s="1"/>
  <c r="M104" i="115"/>
  <c r="N104" i="115" s="1"/>
  <c r="M105" i="115"/>
  <c r="N105" i="115" s="1"/>
  <c r="M106" i="115"/>
  <c r="N106" i="115" s="1"/>
  <c r="M107" i="115"/>
  <c r="M108" i="115"/>
  <c r="M109" i="115"/>
  <c r="M110" i="115"/>
  <c r="N110" i="115" s="1"/>
  <c r="M111" i="115"/>
  <c r="N111" i="115" s="1"/>
  <c r="M112" i="115"/>
  <c r="N112" i="115" s="1"/>
  <c r="M113" i="115"/>
  <c r="N113" i="115" s="1"/>
  <c r="M114" i="115"/>
  <c r="N114" i="115" s="1"/>
  <c r="M115" i="115"/>
  <c r="M116" i="115"/>
  <c r="M117" i="115"/>
  <c r="M118" i="115"/>
  <c r="N118" i="115" s="1"/>
  <c r="M119" i="115"/>
  <c r="N119" i="115" s="1"/>
  <c r="M120" i="115"/>
  <c r="N120" i="115" s="1"/>
  <c r="M121" i="115"/>
  <c r="N121" i="115" s="1"/>
  <c r="M122" i="115"/>
  <c r="N122" i="115" s="1"/>
  <c r="M123" i="115"/>
  <c r="M124" i="115"/>
  <c r="M125" i="115"/>
  <c r="M126" i="115"/>
  <c r="N126" i="115" s="1"/>
  <c r="M127" i="115"/>
  <c r="N127" i="115" s="1"/>
  <c r="M128" i="115"/>
  <c r="N128" i="115" s="1"/>
  <c r="M129" i="115"/>
  <c r="N129" i="115" s="1"/>
  <c r="M130" i="115"/>
  <c r="N130" i="115" s="1"/>
  <c r="M131" i="115"/>
  <c r="M132" i="115"/>
  <c r="M133" i="115"/>
  <c r="M134" i="115"/>
  <c r="N134" i="115" s="1"/>
  <c r="M135" i="115"/>
  <c r="N135" i="115" s="1"/>
  <c r="M136" i="115"/>
  <c r="N136" i="115" s="1"/>
  <c r="M137" i="115"/>
  <c r="N137" i="115" s="1"/>
  <c r="M138" i="115"/>
  <c r="N138" i="115" s="1"/>
  <c r="M139" i="115"/>
  <c r="M140" i="115"/>
  <c r="M141" i="115"/>
  <c r="M142" i="115"/>
  <c r="N142" i="115" s="1"/>
  <c r="M143" i="115"/>
  <c r="N143" i="115" s="1"/>
  <c r="M144" i="115"/>
  <c r="N144" i="115" s="1"/>
  <c r="M145" i="115"/>
  <c r="N145" i="115" s="1"/>
  <c r="M146" i="115"/>
  <c r="N146" i="115" s="1"/>
  <c r="M147" i="115"/>
  <c r="M148" i="115"/>
  <c r="M149" i="115"/>
  <c r="M150" i="115"/>
  <c r="N150" i="115" s="1"/>
  <c r="M151" i="115"/>
  <c r="N151" i="115" s="1"/>
  <c r="M152" i="115"/>
  <c r="N152" i="115" s="1"/>
  <c r="M153" i="115"/>
  <c r="N153" i="115" s="1"/>
  <c r="M154" i="115"/>
  <c r="N154" i="115" s="1"/>
  <c r="M155" i="115"/>
  <c r="M156" i="115"/>
  <c r="M157" i="115"/>
  <c r="M158" i="115"/>
  <c r="N158" i="115" s="1"/>
  <c r="M159" i="115"/>
  <c r="N159" i="115" s="1"/>
  <c r="M160" i="115"/>
  <c r="N160" i="115" s="1"/>
  <c r="M161" i="115"/>
  <c r="N161" i="115" s="1"/>
  <c r="M162" i="115"/>
  <c r="N162" i="115" s="1"/>
  <c r="M163" i="115"/>
  <c r="M164" i="115"/>
  <c r="M165" i="115"/>
  <c r="M166" i="115"/>
  <c r="N166" i="115" s="1"/>
  <c r="M167" i="115"/>
  <c r="N167" i="115" s="1"/>
  <c r="M168" i="115"/>
  <c r="N168" i="115" s="1"/>
  <c r="M169" i="115"/>
  <c r="N169" i="115" s="1"/>
  <c r="M170" i="115"/>
  <c r="N170" i="115" s="1"/>
  <c r="M171" i="115"/>
  <c r="M172" i="115"/>
  <c r="M173" i="115"/>
  <c r="M174" i="115"/>
  <c r="N174" i="115" s="1"/>
  <c r="M175" i="115"/>
  <c r="N175" i="115" s="1"/>
  <c r="M176" i="115"/>
  <c r="N176" i="115" s="1"/>
  <c r="M177" i="115"/>
  <c r="N177" i="115" s="1"/>
  <c r="M178" i="115"/>
  <c r="N178" i="115" s="1"/>
  <c r="M179" i="115"/>
  <c r="M180" i="115"/>
  <c r="M181" i="115"/>
  <c r="M182" i="115"/>
  <c r="N182" i="115" s="1"/>
  <c r="M183" i="115"/>
  <c r="N183" i="115" s="1"/>
  <c r="M184" i="115"/>
  <c r="N184" i="115" s="1"/>
  <c r="M185" i="115"/>
  <c r="N185" i="115" s="1"/>
  <c r="M186" i="115"/>
  <c r="N186" i="115" s="1"/>
  <c r="M187" i="115"/>
  <c r="M188" i="115"/>
  <c r="M189" i="115"/>
  <c r="M190" i="115"/>
  <c r="N190" i="115" s="1"/>
  <c r="M191" i="115"/>
  <c r="N191" i="115" s="1"/>
  <c r="M192" i="115"/>
  <c r="N192" i="115" s="1"/>
  <c r="M193" i="115"/>
  <c r="N193" i="115" s="1"/>
  <c r="M194" i="115"/>
  <c r="N194" i="115" s="1"/>
  <c r="M195" i="115"/>
  <c r="M196" i="115"/>
  <c r="M197" i="115"/>
  <c r="M198" i="115"/>
  <c r="N198" i="115" s="1"/>
  <c r="M199" i="115"/>
  <c r="N199" i="115" s="1"/>
  <c r="M200" i="115"/>
  <c r="N200" i="115" s="1"/>
  <c r="M201" i="115"/>
  <c r="N201" i="115" s="1"/>
  <c r="M202" i="115"/>
  <c r="N202" i="115" s="1"/>
  <c r="M203" i="115"/>
  <c r="M204" i="115"/>
  <c r="M205" i="115"/>
  <c r="M206" i="115"/>
  <c r="N206" i="115" s="1"/>
  <c r="M207" i="115"/>
  <c r="N207" i="115" s="1"/>
  <c r="M208" i="115"/>
  <c r="N208" i="115" s="1"/>
  <c r="M209" i="115"/>
  <c r="N209" i="115" s="1"/>
  <c r="M210" i="115"/>
  <c r="N210" i="115" s="1"/>
  <c r="M211" i="115"/>
  <c r="M212" i="115"/>
  <c r="M213" i="115"/>
  <c r="M214" i="115"/>
  <c r="N214" i="115" s="1"/>
  <c r="M215" i="115"/>
  <c r="N215" i="115" s="1"/>
  <c r="M216" i="115"/>
  <c r="N216" i="115" s="1"/>
  <c r="M217" i="115"/>
  <c r="N217" i="115" s="1"/>
  <c r="M218" i="115"/>
  <c r="N218" i="115" s="1"/>
  <c r="M219" i="115"/>
  <c r="M220" i="115"/>
  <c r="M221" i="115"/>
  <c r="M222" i="115"/>
  <c r="N222" i="115" s="1"/>
  <c r="M223" i="115"/>
  <c r="N223" i="115" s="1"/>
  <c r="M224" i="115"/>
  <c r="N224" i="115" s="1"/>
  <c r="M225" i="115"/>
  <c r="N225" i="115" s="1"/>
  <c r="M226" i="115"/>
  <c r="N226" i="115" s="1"/>
  <c r="M227" i="115"/>
  <c r="M228" i="115"/>
  <c r="M229" i="115"/>
  <c r="M230" i="115"/>
  <c r="N230" i="115" s="1"/>
  <c r="M231" i="115"/>
  <c r="N231" i="115" s="1"/>
  <c r="M232" i="115"/>
  <c r="N232" i="115" s="1"/>
  <c r="M233" i="115"/>
  <c r="N233" i="115" s="1"/>
  <c r="M234" i="115"/>
  <c r="N234" i="115" s="1"/>
  <c r="M235" i="115"/>
  <c r="M236" i="115"/>
  <c r="M237" i="115"/>
  <c r="M238" i="115"/>
  <c r="N238" i="115" s="1"/>
  <c r="M239" i="115"/>
  <c r="N239" i="115" s="1"/>
  <c r="M240" i="115"/>
  <c r="N240" i="115" s="1"/>
  <c r="M241" i="115"/>
  <c r="N241" i="115" s="1"/>
  <c r="M242" i="115"/>
  <c r="N242" i="115" s="1"/>
  <c r="M243" i="115"/>
  <c r="M244" i="115"/>
  <c r="M245" i="115"/>
  <c r="M246" i="115"/>
  <c r="N246" i="115" s="1"/>
  <c r="M247" i="115"/>
  <c r="N247" i="115" s="1"/>
  <c r="M248" i="115"/>
  <c r="N248" i="115" s="1"/>
  <c r="M249" i="115"/>
  <c r="N249" i="115" s="1"/>
  <c r="M250" i="115"/>
  <c r="N250" i="115" s="1"/>
  <c r="M251" i="115"/>
  <c r="M252" i="115"/>
  <c r="M253" i="115"/>
  <c r="M254" i="115"/>
  <c r="N254" i="115" s="1"/>
  <c r="M255" i="115"/>
  <c r="N255" i="115" s="1"/>
  <c r="M256" i="115"/>
  <c r="N256" i="115" s="1"/>
  <c r="M257" i="115"/>
  <c r="N257" i="115" s="1"/>
  <c r="M258" i="115"/>
  <c r="N258" i="115" s="1"/>
  <c r="M259" i="115"/>
  <c r="M260" i="115"/>
  <c r="M261" i="115"/>
  <c r="M262" i="115"/>
  <c r="N262" i="115" s="1"/>
  <c r="M263" i="115"/>
  <c r="N263" i="115" s="1"/>
  <c r="M264" i="115"/>
  <c r="N264" i="115" s="1"/>
  <c r="M265" i="115"/>
  <c r="N265" i="115" s="1"/>
  <c r="M266" i="115"/>
  <c r="N266" i="115" s="1"/>
  <c r="M267" i="115"/>
  <c r="M268" i="115"/>
  <c r="M269" i="115"/>
  <c r="M270" i="115"/>
  <c r="N270" i="115" s="1"/>
  <c r="M271" i="115"/>
  <c r="N271" i="115" s="1"/>
  <c r="M272" i="115"/>
  <c r="N272" i="115" s="1"/>
  <c r="M273" i="115"/>
  <c r="N273" i="115" s="1"/>
  <c r="M274" i="115"/>
  <c r="N274" i="115" s="1"/>
  <c r="M275" i="115"/>
  <c r="M276" i="115"/>
  <c r="M277" i="115"/>
  <c r="M278" i="115"/>
  <c r="N278" i="115" s="1"/>
  <c r="M279" i="115"/>
  <c r="N279" i="115" s="1"/>
  <c r="M280" i="115"/>
  <c r="N280" i="115" s="1"/>
  <c r="M281" i="115"/>
  <c r="N281" i="115" s="1"/>
  <c r="M282" i="115"/>
  <c r="N282" i="115" s="1"/>
  <c r="M283" i="115"/>
  <c r="M284" i="115"/>
  <c r="M285" i="115"/>
  <c r="M286" i="115"/>
  <c r="N286" i="115" s="1"/>
  <c r="M287" i="115"/>
  <c r="N287" i="115" s="1"/>
  <c r="M288" i="115"/>
  <c r="N288" i="115" s="1"/>
  <c r="M289" i="115"/>
  <c r="N289" i="115" s="1"/>
  <c r="M290" i="115"/>
  <c r="N290" i="115" s="1"/>
  <c r="M291" i="115"/>
  <c r="M292" i="115"/>
  <c r="M293" i="115"/>
  <c r="M294" i="115"/>
  <c r="N294" i="115" s="1"/>
  <c r="M295" i="115"/>
  <c r="N295" i="115" s="1"/>
  <c r="M296" i="115"/>
  <c r="N296" i="115" s="1"/>
  <c r="M297" i="115"/>
  <c r="N297" i="115" s="1"/>
  <c r="M298" i="115"/>
  <c r="N298" i="115" s="1"/>
  <c r="M299" i="115"/>
  <c r="M300" i="115"/>
  <c r="M301" i="115"/>
  <c r="M302" i="115"/>
  <c r="N302" i="115" s="1"/>
  <c r="M303" i="115"/>
  <c r="N303" i="115" s="1"/>
  <c r="M304" i="115"/>
  <c r="N304" i="115" s="1"/>
  <c r="M305" i="115"/>
  <c r="N305" i="115" s="1"/>
  <c r="M306" i="115"/>
  <c r="N306" i="115" s="1"/>
  <c r="M307" i="115"/>
  <c r="M308" i="115"/>
  <c r="M309" i="115"/>
  <c r="M310" i="115"/>
  <c r="N310" i="115" s="1"/>
  <c r="M311" i="115"/>
  <c r="N311" i="115" s="1"/>
  <c r="M312" i="115"/>
  <c r="N312" i="115" s="1"/>
  <c r="M313" i="115"/>
  <c r="N313" i="115" s="1"/>
  <c r="M314" i="115"/>
  <c r="N314" i="115" s="1"/>
  <c r="M315" i="115"/>
  <c r="M316" i="115"/>
  <c r="M317" i="115"/>
  <c r="M318" i="115"/>
  <c r="N318" i="115" s="1"/>
  <c r="M319" i="115"/>
  <c r="N319" i="115" s="1"/>
  <c r="M320" i="115"/>
  <c r="N320" i="115" s="1"/>
  <c r="M321" i="115"/>
  <c r="N321" i="115" s="1"/>
  <c r="M322" i="115"/>
  <c r="N322" i="115" s="1"/>
  <c r="M323" i="115"/>
  <c r="M324" i="115"/>
  <c r="M325" i="115"/>
  <c r="M326" i="115"/>
  <c r="N326" i="115" s="1"/>
  <c r="M327" i="115"/>
  <c r="N327" i="115" s="1"/>
  <c r="M328" i="115"/>
  <c r="N328" i="115" s="1"/>
  <c r="M329" i="115"/>
  <c r="N329" i="115" s="1"/>
  <c r="M330" i="115"/>
  <c r="N330" i="115" s="1"/>
  <c r="M331" i="115"/>
  <c r="M332" i="115"/>
  <c r="M333" i="115"/>
  <c r="M334" i="115"/>
  <c r="N334" i="115" s="1"/>
  <c r="M335" i="115"/>
  <c r="N335" i="115" s="1"/>
  <c r="M336" i="115"/>
  <c r="N336" i="115" s="1"/>
  <c r="M337" i="115"/>
  <c r="N337" i="115" s="1"/>
  <c r="M338" i="115"/>
  <c r="N338" i="115" s="1"/>
  <c r="M339" i="115"/>
  <c r="M340" i="115"/>
  <c r="M341" i="115"/>
  <c r="M342" i="115"/>
  <c r="N342" i="115" s="1"/>
  <c r="M343" i="115"/>
  <c r="M344" i="115"/>
  <c r="N344" i="115" s="1"/>
  <c r="M345" i="115"/>
  <c r="N345" i="115" s="1"/>
  <c r="M346" i="115"/>
  <c r="N346" i="115" s="1"/>
  <c r="M347" i="115"/>
  <c r="M348" i="115"/>
  <c r="M349" i="115"/>
  <c r="M350" i="115"/>
  <c r="N350" i="115" s="1"/>
  <c r="M351" i="115"/>
  <c r="N351" i="115" s="1"/>
  <c r="M352" i="115"/>
  <c r="N352" i="115" s="1"/>
  <c r="M353" i="115"/>
  <c r="N353" i="115" s="1"/>
  <c r="M354" i="115"/>
  <c r="N354" i="115" s="1"/>
  <c r="M355" i="115"/>
  <c r="M356" i="115"/>
  <c r="M357" i="115"/>
  <c r="M358" i="115"/>
  <c r="N358" i="115" s="1"/>
  <c r="M359" i="115"/>
  <c r="N359" i="115" s="1"/>
  <c r="M360" i="115"/>
  <c r="N360" i="115" s="1"/>
  <c r="M361" i="115"/>
  <c r="N361" i="115" s="1"/>
  <c r="M362" i="115"/>
  <c r="N362" i="115" s="1"/>
  <c r="M363" i="115"/>
  <c r="M364" i="115"/>
  <c r="M365" i="115"/>
  <c r="M366" i="115"/>
  <c r="N366" i="115" s="1"/>
  <c r="M367" i="115"/>
  <c r="N367" i="115" s="1"/>
  <c r="M368" i="115"/>
  <c r="N368" i="115" s="1"/>
  <c r="M369" i="115"/>
  <c r="N369" i="115" s="1"/>
  <c r="M370" i="115"/>
  <c r="N370" i="115" s="1"/>
  <c r="M371" i="115"/>
  <c r="M372" i="115"/>
  <c r="M373" i="115"/>
  <c r="M374" i="115"/>
  <c r="N374" i="115" s="1"/>
  <c r="M375" i="115"/>
  <c r="N375" i="115" s="1"/>
  <c r="M376" i="115"/>
  <c r="N376" i="115" s="1"/>
  <c r="M377" i="115"/>
  <c r="N377" i="115" s="1"/>
  <c r="N9" i="113"/>
  <c r="N10" i="113"/>
  <c r="N11" i="113"/>
  <c r="N17" i="113"/>
  <c r="N18" i="113"/>
  <c r="N19" i="113"/>
  <c r="N25" i="113"/>
  <c r="N26" i="113"/>
  <c r="N27" i="113"/>
  <c r="N33" i="113"/>
  <c r="N34" i="113"/>
  <c r="N35" i="113"/>
  <c r="N41" i="113"/>
  <c r="N42" i="113"/>
  <c r="N43" i="113"/>
  <c r="N49" i="113"/>
  <c r="N50" i="113"/>
  <c r="N51" i="113"/>
  <c r="N57" i="113"/>
  <c r="N58" i="113"/>
  <c r="N59" i="113"/>
  <c r="N65" i="113"/>
  <c r="N66" i="113"/>
  <c r="N67" i="113"/>
  <c r="N73" i="113"/>
  <c r="N74" i="113"/>
  <c r="N75" i="113"/>
  <c r="N81" i="113"/>
  <c r="N82" i="113"/>
  <c r="N83" i="113"/>
  <c r="N89" i="113"/>
  <c r="N90" i="113"/>
  <c r="N91" i="113"/>
  <c r="N97" i="113"/>
  <c r="N98" i="113"/>
  <c r="N99" i="113"/>
  <c r="N105" i="113"/>
  <c r="N106" i="113"/>
  <c r="N107" i="113"/>
  <c r="N113" i="113"/>
  <c r="N114" i="113"/>
  <c r="N115" i="113"/>
  <c r="N121" i="113"/>
  <c r="N122" i="113"/>
  <c r="N123" i="113"/>
  <c r="N129" i="113"/>
  <c r="N130" i="113"/>
  <c r="N131" i="113"/>
  <c r="N137" i="113"/>
  <c r="N138" i="113"/>
  <c r="N139" i="113"/>
  <c r="N145" i="113"/>
  <c r="N146" i="113"/>
  <c r="N147" i="113"/>
  <c r="N153" i="113"/>
  <c r="N154" i="113"/>
  <c r="N155" i="113"/>
  <c r="N161" i="113"/>
  <c r="N162" i="113"/>
  <c r="N163" i="113"/>
  <c r="N169" i="113"/>
  <c r="N170" i="113"/>
  <c r="N171" i="113"/>
  <c r="N177" i="113"/>
  <c r="N178" i="113"/>
  <c r="N179" i="113"/>
  <c r="N185" i="113"/>
  <c r="N186" i="113"/>
  <c r="N187" i="113"/>
  <c r="N193" i="113"/>
  <c r="N194" i="113"/>
  <c r="N195" i="113"/>
  <c r="N201" i="113"/>
  <c r="N202" i="113"/>
  <c r="N203" i="113"/>
  <c r="N209" i="113"/>
  <c r="N210" i="113"/>
  <c r="N211" i="113"/>
  <c r="N217" i="113"/>
  <c r="N218" i="113"/>
  <c r="N219" i="113"/>
  <c r="N225" i="113"/>
  <c r="N226" i="113"/>
  <c r="N227" i="113"/>
  <c r="N233" i="113"/>
  <c r="N234" i="113"/>
  <c r="N235" i="113"/>
  <c r="N241" i="113"/>
  <c r="N242" i="113"/>
  <c r="N243" i="113"/>
  <c r="N249" i="113"/>
  <c r="N250" i="113"/>
  <c r="N251" i="113"/>
  <c r="N257" i="113"/>
  <c r="N258" i="113"/>
  <c r="N259" i="113"/>
  <c r="N265" i="113"/>
  <c r="N266" i="113"/>
  <c r="N267" i="113"/>
  <c r="N273" i="113"/>
  <c r="N274" i="113"/>
  <c r="N275" i="113"/>
  <c r="N281" i="113"/>
  <c r="N282" i="113"/>
  <c r="N283" i="113"/>
  <c r="N289" i="113"/>
  <c r="N290" i="113"/>
  <c r="N291" i="113"/>
  <c r="N297" i="113"/>
  <c r="N298" i="113"/>
  <c r="N299" i="113"/>
  <c r="N305" i="113"/>
  <c r="N306" i="113"/>
  <c r="N307" i="113"/>
  <c r="N313" i="113"/>
  <c r="N314" i="113"/>
  <c r="N315" i="113"/>
  <c r="N321" i="113"/>
  <c r="N322" i="113"/>
  <c r="N323" i="113"/>
  <c r="N329" i="113"/>
  <c r="N330" i="113"/>
  <c r="N331" i="113"/>
  <c r="N337" i="113"/>
  <c r="N338" i="113"/>
  <c r="N339" i="113"/>
  <c r="N345" i="113"/>
  <c r="N346" i="113"/>
  <c r="N347" i="113"/>
  <c r="N353" i="113"/>
  <c r="N354" i="113"/>
  <c r="N355" i="113"/>
  <c r="N361" i="113"/>
  <c r="N362" i="113"/>
  <c r="N363" i="113"/>
  <c r="N369" i="113"/>
  <c r="N370" i="113"/>
  <c r="N371" i="113"/>
  <c r="N377" i="113"/>
  <c r="M5" i="113"/>
  <c r="N5" i="113" s="1"/>
  <c r="M6" i="113"/>
  <c r="N6" i="113" s="1"/>
  <c r="M7" i="113"/>
  <c r="N7" i="113" s="1"/>
  <c r="M8" i="113"/>
  <c r="N8" i="113" s="1"/>
  <c r="M9" i="113"/>
  <c r="M10" i="113"/>
  <c r="M11" i="113"/>
  <c r="M12" i="113"/>
  <c r="N12" i="113" s="1"/>
  <c r="M13" i="113"/>
  <c r="N13" i="113" s="1"/>
  <c r="M14" i="113"/>
  <c r="N14" i="113" s="1"/>
  <c r="M15" i="113"/>
  <c r="N15" i="113" s="1"/>
  <c r="M16" i="113"/>
  <c r="N16" i="113" s="1"/>
  <c r="M17" i="113"/>
  <c r="M18" i="113"/>
  <c r="M19" i="113"/>
  <c r="M20" i="113"/>
  <c r="N20" i="113" s="1"/>
  <c r="M21" i="113"/>
  <c r="N21" i="113" s="1"/>
  <c r="M22" i="113"/>
  <c r="N22" i="113" s="1"/>
  <c r="M23" i="113"/>
  <c r="N23" i="113" s="1"/>
  <c r="M24" i="113"/>
  <c r="N24" i="113" s="1"/>
  <c r="M25" i="113"/>
  <c r="M26" i="113"/>
  <c r="M27" i="113"/>
  <c r="M28" i="113"/>
  <c r="N28" i="113" s="1"/>
  <c r="M29" i="113"/>
  <c r="N29" i="113" s="1"/>
  <c r="M30" i="113"/>
  <c r="N30" i="113" s="1"/>
  <c r="M31" i="113"/>
  <c r="N31" i="113" s="1"/>
  <c r="M32" i="113"/>
  <c r="N32" i="113" s="1"/>
  <c r="M33" i="113"/>
  <c r="M34" i="113"/>
  <c r="M35" i="113"/>
  <c r="M36" i="113"/>
  <c r="N36" i="113" s="1"/>
  <c r="M37" i="113"/>
  <c r="N37" i="113" s="1"/>
  <c r="M38" i="113"/>
  <c r="N38" i="113" s="1"/>
  <c r="M39" i="113"/>
  <c r="N39" i="113" s="1"/>
  <c r="M40" i="113"/>
  <c r="N40" i="113" s="1"/>
  <c r="M41" i="113"/>
  <c r="M42" i="113"/>
  <c r="M43" i="113"/>
  <c r="M44" i="113"/>
  <c r="N44" i="113" s="1"/>
  <c r="M45" i="113"/>
  <c r="N45" i="113" s="1"/>
  <c r="M46" i="113"/>
  <c r="N46" i="113" s="1"/>
  <c r="M47" i="113"/>
  <c r="N47" i="113" s="1"/>
  <c r="M48" i="113"/>
  <c r="N48" i="113" s="1"/>
  <c r="M49" i="113"/>
  <c r="M50" i="113"/>
  <c r="M51" i="113"/>
  <c r="M52" i="113"/>
  <c r="N52" i="113" s="1"/>
  <c r="M53" i="113"/>
  <c r="N53" i="113" s="1"/>
  <c r="M54" i="113"/>
  <c r="N54" i="113" s="1"/>
  <c r="M55" i="113"/>
  <c r="N55" i="113" s="1"/>
  <c r="M56" i="113"/>
  <c r="N56" i="113" s="1"/>
  <c r="M57" i="113"/>
  <c r="M58" i="113"/>
  <c r="M59" i="113"/>
  <c r="M60" i="113"/>
  <c r="N60" i="113" s="1"/>
  <c r="M61" i="113"/>
  <c r="N61" i="113" s="1"/>
  <c r="M62" i="113"/>
  <c r="N62" i="113" s="1"/>
  <c r="M63" i="113"/>
  <c r="N63" i="113" s="1"/>
  <c r="M64" i="113"/>
  <c r="N64" i="113" s="1"/>
  <c r="M65" i="113"/>
  <c r="M66" i="113"/>
  <c r="M67" i="113"/>
  <c r="M68" i="113"/>
  <c r="N68" i="113" s="1"/>
  <c r="M69" i="113"/>
  <c r="N69" i="113" s="1"/>
  <c r="M70" i="113"/>
  <c r="N70" i="113" s="1"/>
  <c r="M71" i="113"/>
  <c r="N71" i="113" s="1"/>
  <c r="M72" i="113"/>
  <c r="N72" i="113" s="1"/>
  <c r="M73" i="113"/>
  <c r="M74" i="113"/>
  <c r="M75" i="113"/>
  <c r="M76" i="113"/>
  <c r="N76" i="113" s="1"/>
  <c r="M77" i="113"/>
  <c r="N77" i="113" s="1"/>
  <c r="M78" i="113"/>
  <c r="N78" i="113" s="1"/>
  <c r="M79" i="113"/>
  <c r="N79" i="113" s="1"/>
  <c r="M80" i="113"/>
  <c r="N80" i="113" s="1"/>
  <c r="M81" i="113"/>
  <c r="M82" i="113"/>
  <c r="M83" i="113"/>
  <c r="M84" i="113"/>
  <c r="N84" i="113" s="1"/>
  <c r="M85" i="113"/>
  <c r="N85" i="113" s="1"/>
  <c r="M86" i="113"/>
  <c r="N86" i="113" s="1"/>
  <c r="M87" i="113"/>
  <c r="N87" i="113" s="1"/>
  <c r="M88" i="113"/>
  <c r="N88" i="113" s="1"/>
  <c r="M89" i="113"/>
  <c r="M90" i="113"/>
  <c r="M91" i="113"/>
  <c r="M92" i="113"/>
  <c r="N92" i="113" s="1"/>
  <c r="M93" i="113"/>
  <c r="N93" i="113" s="1"/>
  <c r="M94" i="113"/>
  <c r="N94" i="113" s="1"/>
  <c r="M95" i="113"/>
  <c r="N95" i="113" s="1"/>
  <c r="M96" i="113"/>
  <c r="N96" i="113" s="1"/>
  <c r="M97" i="113"/>
  <c r="M98" i="113"/>
  <c r="M99" i="113"/>
  <c r="M100" i="113"/>
  <c r="N100" i="113" s="1"/>
  <c r="M101" i="113"/>
  <c r="N101" i="113" s="1"/>
  <c r="M102" i="113"/>
  <c r="N102" i="113" s="1"/>
  <c r="M103" i="113"/>
  <c r="N103" i="113" s="1"/>
  <c r="M104" i="113"/>
  <c r="N104" i="113" s="1"/>
  <c r="M105" i="113"/>
  <c r="M106" i="113"/>
  <c r="M107" i="113"/>
  <c r="M108" i="113"/>
  <c r="N108" i="113" s="1"/>
  <c r="M109" i="113"/>
  <c r="N109" i="113" s="1"/>
  <c r="M110" i="113"/>
  <c r="N110" i="113" s="1"/>
  <c r="M111" i="113"/>
  <c r="N111" i="113" s="1"/>
  <c r="M112" i="113"/>
  <c r="N112" i="113" s="1"/>
  <c r="M113" i="113"/>
  <c r="M114" i="113"/>
  <c r="M115" i="113"/>
  <c r="M116" i="113"/>
  <c r="N116" i="113" s="1"/>
  <c r="M117" i="113"/>
  <c r="N117" i="113" s="1"/>
  <c r="M118" i="113"/>
  <c r="N118" i="113" s="1"/>
  <c r="M119" i="113"/>
  <c r="N119" i="113" s="1"/>
  <c r="M120" i="113"/>
  <c r="N120" i="113" s="1"/>
  <c r="M121" i="113"/>
  <c r="M122" i="113"/>
  <c r="M123" i="113"/>
  <c r="M124" i="113"/>
  <c r="N124" i="113" s="1"/>
  <c r="M125" i="113"/>
  <c r="N125" i="113" s="1"/>
  <c r="M126" i="113"/>
  <c r="N126" i="113" s="1"/>
  <c r="M127" i="113"/>
  <c r="N127" i="113" s="1"/>
  <c r="M128" i="113"/>
  <c r="N128" i="113" s="1"/>
  <c r="M129" i="113"/>
  <c r="M130" i="113"/>
  <c r="M131" i="113"/>
  <c r="M132" i="113"/>
  <c r="N132" i="113" s="1"/>
  <c r="M133" i="113"/>
  <c r="N133" i="113" s="1"/>
  <c r="M134" i="113"/>
  <c r="N134" i="113" s="1"/>
  <c r="M135" i="113"/>
  <c r="N135" i="113" s="1"/>
  <c r="M136" i="113"/>
  <c r="N136" i="113" s="1"/>
  <c r="M137" i="113"/>
  <c r="M138" i="113"/>
  <c r="M139" i="113"/>
  <c r="M140" i="113"/>
  <c r="N140" i="113" s="1"/>
  <c r="M141" i="113"/>
  <c r="N141" i="113" s="1"/>
  <c r="M142" i="113"/>
  <c r="N142" i="113" s="1"/>
  <c r="M143" i="113"/>
  <c r="N143" i="113" s="1"/>
  <c r="M144" i="113"/>
  <c r="N144" i="113" s="1"/>
  <c r="M145" i="113"/>
  <c r="M146" i="113"/>
  <c r="M147" i="113"/>
  <c r="M148" i="113"/>
  <c r="N148" i="113" s="1"/>
  <c r="M149" i="113"/>
  <c r="N149" i="113" s="1"/>
  <c r="M150" i="113"/>
  <c r="N150" i="113" s="1"/>
  <c r="M151" i="113"/>
  <c r="N151" i="113" s="1"/>
  <c r="M152" i="113"/>
  <c r="N152" i="113" s="1"/>
  <c r="M153" i="113"/>
  <c r="M154" i="113"/>
  <c r="M155" i="113"/>
  <c r="M156" i="113"/>
  <c r="N156" i="113" s="1"/>
  <c r="M157" i="113"/>
  <c r="N157" i="113" s="1"/>
  <c r="M158" i="113"/>
  <c r="N158" i="113" s="1"/>
  <c r="M159" i="113"/>
  <c r="N159" i="113" s="1"/>
  <c r="M160" i="113"/>
  <c r="N160" i="113" s="1"/>
  <c r="M161" i="113"/>
  <c r="M162" i="113"/>
  <c r="M163" i="113"/>
  <c r="M164" i="113"/>
  <c r="N164" i="113" s="1"/>
  <c r="M165" i="113"/>
  <c r="N165" i="113" s="1"/>
  <c r="M166" i="113"/>
  <c r="N166" i="113" s="1"/>
  <c r="M167" i="113"/>
  <c r="N167" i="113" s="1"/>
  <c r="M168" i="113"/>
  <c r="N168" i="113" s="1"/>
  <c r="M169" i="113"/>
  <c r="M170" i="113"/>
  <c r="M171" i="113"/>
  <c r="M172" i="113"/>
  <c r="N172" i="113" s="1"/>
  <c r="M173" i="113"/>
  <c r="N173" i="113" s="1"/>
  <c r="M174" i="113"/>
  <c r="N174" i="113" s="1"/>
  <c r="M175" i="113"/>
  <c r="N175" i="113" s="1"/>
  <c r="M176" i="113"/>
  <c r="N176" i="113" s="1"/>
  <c r="M177" i="113"/>
  <c r="M178" i="113"/>
  <c r="M179" i="113"/>
  <c r="M180" i="113"/>
  <c r="N180" i="113" s="1"/>
  <c r="M181" i="113"/>
  <c r="N181" i="113" s="1"/>
  <c r="M182" i="113"/>
  <c r="N182" i="113" s="1"/>
  <c r="M183" i="113"/>
  <c r="N183" i="113" s="1"/>
  <c r="M184" i="113"/>
  <c r="N184" i="113" s="1"/>
  <c r="M185" i="113"/>
  <c r="M186" i="113"/>
  <c r="M187" i="113"/>
  <c r="M188" i="113"/>
  <c r="N188" i="113" s="1"/>
  <c r="M189" i="113"/>
  <c r="N189" i="113" s="1"/>
  <c r="M190" i="113"/>
  <c r="N190" i="113" s="1"/>
  <c r="M191" i="113"/>
  <c r="N191" i="113" s="1"/>
  <c r="M192" i="113"/>
  <c r="N192" i="113" s="1"/>
  <c r="M193" i="113"/>
  <c r="M194" i="113"/>
  <c r="M195" i="113"/>
  <c r="M196" i="113"/>
  <c r="N196" i="113" s="1"/>
  <c r="M197" i="113"/>
  <c r="N197" i="113" s="1"/>
  <c r="M198" i="113"/>
  <c r="N198" i="113" s="1"/>
  <c r="M199" i="113"/>
  <c r="N199" i="113" s="1"/>
  <c r="M200" i="113"/>
  <c r="N200" i="113" s="1"/>
  <c r="M201" i="113"/>
  <c r="M202" i="113"/>
  <c r="M203" i="113"/>
  <c r="M204" i="113"/>
  <c r="N204" i="113" s="1"/>
  <c r="M205" i="113"/>
  <c r="N205" i="113" s="1"/>
  <c r="M206" i="113"/>
  <c r="N206" i="113" s="1"/>
  <c r="M207" i="113"/>
  <c r="N207" i="113" s="1"/>
  <c r="M208" i="113"/>
  <c r="N208" i="113" s="1"/>
  <c r="M209" i="113"/>
  <c r="M210" i="113"/>
  <c r="M211" i="113"/>
  <c r="M212" i="113"/>
  <c r="N212" i="113" s="1"/>
  <c r="M213" i="113"/>
  <c r="N213" i="113" s="1"/>
  <c r="M214" i="113"/>
  <c r="N214" i="113" s="1"/>
  <c r="M215" i="113"/>
  <c r="N215" i="113" s="1"/>
  <c r="M216" i="113"/>
  <c r="N216" i="113" s="1"/>
  <c r="M217" i="113"/>
  <c r="M218" i="113"/>
  <c r="M219" i="113"/>
  <c r="M220" i="113"/>
  <c r="N220" i="113" s="1"/>
  <c r="M221" i="113"/>
  <c r="N221" i="113" s="1"/>
  <c r="M222" i="113"/>
  <c r="N222" i="113" s="1"/>
  <c r="M223" i="113"/>
  <c r="N223" i="113" s="1"/>
  <c r="M224" i="113"/>
  <c r="N224" i="113" s="1"/>
  <c r="M225" i="113"/>
  <c r="M226" i="113"/>
  <c r="M227" i="113"/>
  <c r="M228" i="113"/>
  <c r="N228" i="113" s="1"/>
  <c r="M229" i="113"/>
  <c r="N229" i="113" s="1"/>
  <c r="M230" i="113"/>
  <c r="N230" i="113" s="1"/>
  <c r="M231" i="113"/>
  <c r="N231" i="113" s="1"/>
  <c r="M232" i="113"/>
  <c r="N232" i="113" s="1"/>
  <c r="M233" i="113"/>
  <c r="M234" i="113"/>
  <c r="M235" i="113"/>
  <c r="M236" i="113"/>
  <c r="N236" i="113" s="1"/>
  <c r="M237" i="113"/>
  <c r="N237" i="113" s="1"/>
  <c r="M238" i="113"/>
  <c r="N238" i="113" s="1"/>
  <c r="M239" i="113"/>
  <c r="N239" i="113" s="1"/>
  <c r="M240" i="113"/>
  <c r="N240" i="113" s="1"/>
  <c r="M241" i="113"/>
  <c r="M242" i="113"/>
  <c r="M243" i="113"/>
  <c r="M244" i="113"/>
  <c r="N244" i="113" s="1"/>
  <c r="M245" i="113"/>
  <c r="N245" i="113" s="1"/>
  <c r="M246" i="113"/>
  <c r="N246" i="113" s="1"/>
  <c r="M247" i="113"/>
  <c r="N247" i="113" s="1"/>
  <c r="M248" i="113"/>
  <c r="N248" i="113" s="1"/>
  <c r="M249" i="113"/>
  <c r="M250" i="113"/>
  <c r="M251" i="113"/>
  <c r="M252" i="113"/>
  <c r="N252" i="113" s="1"/>
  <c r="M253" i="113"/>
  <c r="N253" i="113" s="1"/>
  <c r="M254" i="113"/>
  <c r="N254" i="113" s="1"/>
  <c r="M255" i="113"/>
  <c r="N255" i="113" s="1"/>
  <c r="M256" i="113"/>
  <c r="N256" i="113" s="1"/>
  <c r="M257" i="113"/>
  <c r="M258" i="113"/>
  <c r="M259" i="113"/>
  <c r="M260" i="113"/>
  <c r="N260" i="113" s="1"/>
  <c r="M261" i="113"/>
  <c r="N261" i="113" s="1"/>
  <c r="M262" i="113"/>
  <c r="N262" i="113" s="1"/>
  <c r="M263" i="113"/>
  <c r="N263" i="113" s="1"/>
  <c r="M264" i="113"/>
  <c r="N264" i="113" s="1"/>
  <c r="M265" i="113"/>
  <c r="M266" i="113"/>
  <c r="M267" i="113"/>
  <c r="M268" i="113"/>
  <c r="N268" i="113" s="1"/>
  <c r="M269" i="113"/>
  <c r="N269" i="113" s="1"/>
  <c r="M270" i="113"/>
  <c r="N270" i="113" s="1"/>
  <c r="M271" i="113"/>
  <c r="N271" i="113" s="1"/>
  <c r="M272" i="113"/>
  <c r="N272" i="113" s="1"/>
  <c r="M273" i="113"/>
  <c r="M274" i="113"/>
  <c r="M275" i="113"/>
  <c r="M276" i="113"/>
  <c r="N276" i="113" s="1"/>
  <c r="M277" i="113"/>
  <c r="N277" i="113" s="1"/>
  <c r="M278" i="113"/>
  <c r="N278" i="113" s="1"/>
  <c r="M279" i="113"/>
  <c r="N279" i="113" s="1"/>
  <c r="M280" i="113"/>
  <c r="N280" i="113" s="1"/>
  <c r="M281" i="113"/>
  <c r="M282" i="113"/>
  <c r="M283" i="113"/>
  <c r="M284" i="113"/>
  <c r="N284" i="113" s="1"/>
  <c r="M285" i="113"/>
  <c r="N285" i="113" s="1"/>
  <c r="M286" i="113"/>
  <c r="N286" i="113" s="1"/>
  <c r="M287" i="113"/>
  <c r="N287" i="113" s="1"/>
  <c r="M288" i="113"/>
  <c r="N288" i="113" s="1"/>
  <c r="M289" i="113"/>
  <c r="M290" i="113"/>
  <c r="M291" i="113"/>
  <c r="M292" i="113"/>
  <c r="N292" i="113" s="1"/>
  <c r="M293" i="113"/>
  <c r="N293" i="113" s="1"/>
  <c r="M294" i="113"/>
  <c r="N294" i="113" s="1"/>
  <c r="M295" i="113"/>
  <c r="N295" i="113" s="1"/>
  <c r="M296" i="113"/>
  <c r="N296" i="113" s="1"/>
  <c r="M297" i="113"/>
  <c r="M298" i="113"/>
  <c r="M299" i="113"/>
  <c r="M300" i="113"/>
  <c r="N300" i="113" s="1"/>
  <c r="M301" i="113"/>
  <c r="N301" i="113" s="1"/>
  <c r="M302" i="113"/>
  <c r="N302" i="113" s="1"/>
  <c r="M303" i="113"/>
  <c r="N303" i="113" s="1"/>
  <c r="M304" i="113"/>
  <c r="N304" i="113" s="1"/>
  <c r="M305" i="113"/>
  <c r="M306" i="113"/>
  <c r="M307" i="113"/>
  <c r="M308" i="113"/>
  <c r="N308" i="113" s="1"/>
  <c r="M309" i="113"/>
  <c r="N309" i="113" s="1"/>
  <c r="M310" i="113"/>
  <c r="N310" i="113" s="1"/>
  <c r="M311" i="113"/>
  <c r="N311" i="113" s="1"/>
  <c r="M312" i="113"/>
  <c r="N312" i="113" s="1"/>
  <c r="M313" i="113"/>
  <c r="M314" i="113"/>
  <c r="M315" i="113"/>
  <c r="M316" i="113"/>
  <c r="N316" i="113" s="1"/>
  <c r="M317" i="113"/>
  <c r="N317" i="113" s="1"/>
  <c r="M318" i="113"/>
  <c r="N318" i="113" s="1"/>
  <c r="M319" i="113"/>
  <c r="N319" i="113" s="1"/>
  <c r="M320" i="113"/>
  <c r="N320" i="113" s="1"/>
  <c r="M321" i="113"/>
  <c r="M322" i="113"/>
  <c r="M323" i="113"/>
  <c r="M324" i="113"/>
  <c r="N324" i="113" s="1"/>
  <c r="M325" i="113"/>
  <c r="N325" i="113" s="1"/>
  <c r="M326" i="113"/>
  <c r="N326" i="113" s="1"/>
  <c r="M327" i="113"/>
  <c r="N327" i="113" s="1"/>
  <c r="M328" i="113"/>
  <c r="N328" i="113" s="1"/>
  <c r="M329" i="113"/>
  <c r="M330" i="113"/>
  <c r="M331" i="113"/>
  <c r="M332" i="113"/>
  <c r="N332" i="113" s="1"/>
  <c r="M333" i="113"/>
  <c r="N333" i="113" s="1"/>
  <c r="M334" i="113"/>
  <c r="N334" i="113" s="1"/>
  <c r="M335" i="113"/>
  <c r="N335" i="113" s="1"/>
  <c r="M336" i="113"/>
  <c r="N336" i="113" s="1"/>
  <c r="M337" i="113"/>
  <c r="M338" i="113"/>
  <c r="M339" i="113"/>
  <c r="M340" i="113"/>
  <c r="N340" i="113" s="1"/>
  <c r="M341" i="113"/>
  <c r="N341" i="113" s="1"/>
  <c r="M342" i="113"/>
  <c r="N342" i="113" s="1"/>
  <c r="M343" i="113"/>
  <c r="N343" i="113" s="1"/>
  <c r="M344" i="113"/>
  <c r="N344" i="113" s="1"/>
  <c r="M345" i="113"/>
  <c r="M346" i="113"/>
  <c r="M347" i="113"/>
  <c r="M348" i="113"/>
  <c r="N348" i="113" s="1"/>
  <c r="M349" i="113"/>
  <c r="N349" i="113" s="1"/>
  <c r="M350" i="113"/>
  <c r="N350" i="113" s="1"/>
  <c r="M351" i="113"/>
  <c r="N351" i="113" s="1"/>
  <c r="M352" i="113"/>
  <c r="N352" i="113" s="1"/>
  <c r="M353" i="113"/>
  <c r="M354" i="113"/>
  <c r="M355" i="113"/>
  <c r="M356" i="113"/>
  <c r="N356" i="113" s="1"/>
  <c r="M357" i="113"/>
  <c r="N357" i="113" s="1"/>
  <c r="M358" i="113"/>
  <c r="N358" i="113" s="1"/>
  <c r="M359" i="113"/>
  <c r="N359" i="113" s="1"/>
  <c r="M360" i="113"/>
  <c r="N360" i="113" s="1"/>
  <c r="M361" i="113"/>
  <c r="M362" i="113"/>
  <c r="M363" i="113"/>
  <c r="M364" i="113"/>
  <c r="N364" i="113" s="1"/>
  <c r="M365" i="113"/>
  <c r="N365" i="113" s="1"/>
  <c r="M366" i="113"/>
  <c r="N366" i="113" s="1"/>
  <c r="M367" i="113"/>
  <c r="N367" i="113" s="1"/>
  <c r="M368" i="113"/>
  <c r="N368" i="113" s="1"/>
  <c r="M369" i="113"/>
  <c r="M370" i="113"/>
  <c r="M371" i="113"/>
  <c r="M372" i="113"/>
  <c r="N372" i="113" s="1"/>
  <c r="M373" i="113"/>
  <c r="N373" i="113" s="1"/>
  <c r="M374" i="113"/>
  <c r="N374" i="113" s="1"/>
  <c r="M375" i="113"/>
  <c r="N375" i="113" s="1"/>
  <c r="M376" i="113"/>
  <c r="N376" i="113" s="1"/>
  <c r="M377" i="113"/>
  <c r="N7" i="111"/>
  <c r="N8" i="111"/>
  <c r="N9" i="111"/>
  <c r="N15" i="111"/>
  <c r="N16" i="111"/>
  <c r="N17" i="111"/>
  <c r="N23" i="111"/>
  <c r="N24" i="111"/>
  <c r="N25" i="111"/>
  <c r="N31" i="111"/>
  <c r="N32" i="111"/>
  <c r="N33" i="111"/>
  <c r="N39" i="111"/>
  <c r="N40" i="111"/>
  <c r="N41" i="111"/>
  <c r="N47" i="111"/>
  <c r="N48" i="111"/>
  <c r="N49" i="111"/>
  <c r="N55" i="111"/>
  <c r="N56" i="111"/>
  <c r="N57" i="111"/>
  <c r="N63" i="111"/>
  <c r="N64" i="111"/>
  <c r="N65" i="111"/>
  <c r="N71" i="111"/>
  <c r="N72" i="111"/>
  <c r="N73" i="111"/>
  <c r="N79" i="111"/>
  <c r="N80" i="111"/>
  <c r="N81" i="111"/>
  <c r="N87" i="111"/>
  <c r="N88" i="111"/>
  <c r="N89" i="111"/>
  <c r="N96" i="111"/>
  <c r="N97" i="111"/>
  <c r="N103" i="111"/>
  <c r="N104" i="111"/>
  <c r="N105" i="111"/>
  <c r="N112" i="111"/>
  <c r="N113" i="111"/>
  <c r="N119" i="111"/>
  <c r="N120" i="111"/>
  <c r="N121" i="111"/>
  <c r="N128" i="111"/>
  <c r="N129" i="111"/>
  <c r="N136" i="111"/>
  <c r="N137" i="111"/>
  <c r="N144" i="111"/>
  <c r="N145" i="111"/>
  <c r="N152" i="111"/>
  <c r="N153" i="111"/>
  <c r="N160" i="111"/>
  <c r="N161" i="111"/>
  <c r="N167" i="111"/>
  <c r="N168" i="111"/>
  <c r="N169" i="111"/>
  <c r="N176" i="111"/>
  <c r="N177" i="111"/>
  <c r="N183" i="111"/>
  <c r="N184" i="111"/>
  <c r="N185" i="111"/>
  <c r="N192" i="111"/>
  <c r="N193" i="111"/>
  <c r="N200" i="111"/>
  <c r="N201" i="111"/>
  <c r="N208" i="111"/>
  <c r="N209" i="111"/>
  <c r="N216" i="111"/>
  <c r="N217" i="111"/>
  <c r="N224" i="111"/>
  <c r="N225" i="111"/>
  <c r="N231" i="111"/>
  <c r="N232" i="111"/>
  <c r="N233" i="111"/>
  <c r="N240" i="111"/>
  <c r="N241" i="111"/>
  <c r="N247" i="111"/>
  <c r="N248" i="111"/>
  <c r="N249" i="111"/>
  <c r="N256" i="111"/>
  <c r="N257" i="111"/>
  <c r="N264" i="111"/>
  <c r="N265" i="111"/>
  <c r="N272" i="111"/>
  <c r="N273" i="111"/>
  <c r="N280" i="111"/>
  <c r="N281" i="111"/>
  <c r="N288" i="111"/>
  <c r="N289" i="111"/>
  <c r="N295" i="111"/>
  <c r="N296" i="111"/>
  <c r="N297" i="111"/>
  <c r="N304" i="111"/>
  <c r="N305" i="111"/>
  <c r="N311" i="111"/>
  <c r="N312" i="111"/>
  <c r="N313" i="111"/>
  <c r="N320" i="111"/>
  <c r="N321" i="111"/>
  <c r="N328" i="111"/>
  <c r="N329" i="111"/>
  <c r="N336" i="111"/>
  <c r="N337" i="111"/>
  <c r="N344" i="111"/>
  <c r="N345" i="111"/>
  <c r="N352" i="111"/>
  <c r="N353" i="111"/>
  <c r="N359" i="111"/>
  <c r="N360" i="111"/>
  <c r="N361" i="111"/>
  <c r="N368" i="111"/>
  <c r="N369" i="111"/>
  <c r="N375" i="111"/>
  <c r="N376" i="111"/>
  <c r="N377" i="111"/>
  <c r="M5" i="111"/>
  <c r="N5" i="111" s="1"/>
  <c r="M6" i="111"/>
  <c r="N6" i="111" s="1"/>
  <c r="M7" i="111"/>
  <c r="M8" i="111"/>
  <c r="M9" i="111"/>
  <c r="M10" i="111"/>
  <c r="N10" i="111" s="1"/>
  <c r="M11" i="111"/>
  <c r="N11" i="111" s="1"/>
  <c r="M12" i="111"/>
  <c r="N12" i="111" s="1"/>
  <c r="M13" i="111"/>
  <c r="N13" i="111" s="1"/>
  <c r="M14" i="111"/>
  <c r="N14" i="111" s="1"/>
  <c r="M15" i="111"/>
  <c r="M16" i="111"/>
  <c r="M17" i="111"/>
  <c r="M18" i="111"/>
  <c r="N18" i="111" s="1"/>
  <c r="M19" i="111"/>
  <c r="N19" i="111" s="1"/>
  <c r="M20" i="111"/>
  <c r="N20" i="111" s="1"/>
  <c r="M21" i="111"/>
  <c r="N21" i="111" s="1"/>
  <c r="M22" i="111"/>
  <c r="N22" i="111" s="1"/>
  <c r="M23" i="111"/>
  <c r="M24" i="111"/>
  <c r="M25" i="111"/>
  <c r="M26" i="111"/>
  <c r="N26" i="111" s="1"/>
  <c r="M27" i="111"/>
  <c r="N27" i="111" s="1"/>
  <c r="M28" i="111"/>
  <c r="N28" i="111" s="1"/>
  <c r="M29" i="111"/>
  <c r="N29" i="111" s="1"/>
  <c r="M30" i="111"/>
  <c r="N30" i="111" s="1"/>
  <c r="M31" i="111"/>
  <c r="M32" i="111"/>
  <c r="M33" i="111"/>
  <c r="M34" i="111"/>
  <c r="N34" i="111" s="1"/>
  <c r="M35" i="111"/>
  <c r="N35" i="111" s="1"/>
  <c r="M36" i="111"/>
  <c r="N36" i="111" s="1"/>
  <c r="M37" i="111"/>
  <c r="N37" i="111" s="1"/>
  <c r="M38" i="111"/>
  <c r="N38" i="111" s="1"/>
  <c r="M39" i="111"/>
  <c r="M40" i="111"/>
  <c r="M41" i="111"/>
  <c r="M42" i="111"/>
  <c r="N42" i="111" s="1"/>
  <c r="M43" i="111"/>
  <c r="N43" i="111" s="1"/>
  <c r="M44" i="111"/>
  <c r="N44" i="111" s="1"/>
  <c r="M45" i="111"/>
  <c r="N45" i="111" s="1"/>
  <c r="M46" i="111"/>
  <c r="N46" i="111" s="1"/>
  <c r="M47" i="111"/>
  <c r="M48" i="111"/>
  <c r="M49" i="111"/>
  <c r="M50" i="111"/>
  <c r="N50" i="111" s="1"/>
  <c r="M51" i="111"/>
  <c r="N51" i="111" s="1"/>
  <c r="M52" i="111"/>
  <c r="N52" i="111" s="1"/>
  <c r="M53" i="111"/>
  <c r="N53" i="111" s="1"/>
  <c r="M54" i="111"/>
  <c r="N54" i="111" s="1"/>
  <c r="M55" i="111"/>
  <c r="M56" i="111"/>
  <c r="M57" i="111"/>
  <c r="M58" i="111"/>
  <c r="N58" i="111" s="1"/>
  <c r="M59" i="111"/>
  <c r="N59" i="111" s="1"/>
  <c r="M60" i="111"/>
  <c r="N60" i="111" s="1"/>
  <c r="M61" i="111"/>
  <c r="N61" i="111" s="1"/>
  <c r="M62" i="111"/>
  <c r="N62" i="111" s="1"/>
  <c r="M63" i="111"/>
  <c r="M64" i="111"/>
  <c r="M65" i="111"/>
  <c r="M66" i="111"/>
  <c r="N66" i="111" s="1"/>
  <c r="M67" i="111"/>
  <c r="N67" i="111" s="1"/>
  <c r="M68" i="111"/>
  <c r="N68" i="111" s="1"/>
  <c r="M69" i="111"/>
  <c r="N69" i="111" s="1"/>
  <c r="M70" i="111"/>
  <c r="N70" i="111" s="1"/>
  <c r="M71" i="111"/>
  <c r="M72" i="111"/>
  <c r="M73" i="111"/>
  <c r="M74" i="111"/>
  <c r="N74" i="111" s="1"/>
  <c r="M75" i="111"/>
  <c r="N75" i="111" s="1"/>
  <c r="M76" i="111"/>
  <c r="N76" i="111" s="1"/>
  <c r="M77" i="111"/>
  <c r="N77" i="111" s="1"/>
  <c r="M78" i="111"/>
  <c r="N78" i="111" s="1"/>
  <c r="M79" i="111"/>
  <c r="M80" i="111"/>
  <c r="M81" i="111"/>
  <c r="M82" i="111"/>
  <c r="N82" i="111" s="1"/>
  <c r="M83" i="111"/>
  <c r="N83" i="111" s="1"/>
  <c r="M84" i="111"/>
  <c r="N84" i="111" s="1"/>
  <c r="M85" i="111"/>
  <c r="N85" i="111" s="1"/>
  <c r="M86" i="111"/>
  <c r="N86" i="111" s="1"/>
  <c r="M87" i="111"/>
  <c r="M88" i="111"/>
  <c r="M89" i="111"/>
  <c r="M90" i="111"/>
  <c r="N90" i="111" s="1"/>
  <c r="M91" i="111"/>
  <c r="N91" i="111" s="1"/>
  <c r="M92" i="111"/>
  <c r="N92" i="111" s="1"/>
  <c r="M93" i="111"/>
  <c r="N93" i="111" s="1"/>
  <c r="M94" i="111"/>
  <c r="N94" i="111" s="1"/>
  <c r="M95" i="111"/>
  <c r="N95" i="111" s="1"/>
  <c r="M96" i="111"/>
  <c r="M97" i="111"/>
  <c r="M98" i="111"/>
  <c r="N98" i="111" s="1"/>
  <c r="M99" i="111"/>
  <c r="N99" i="111" s="1"/>
  <c r="M100" i="111"/>
  <c r="N100" i="111" s="1"/>
  <c r="M101" i="111"/>
  <c r="N101" i="111" s="1"/>
  <c r="M102" i="111"/>
  <c r="N102" i="111" s="1"/>
  <c r="M103" i="111"/>
  <c r="M104" i="111"/>
  <c r="M105" i="111"/>
  <c r="M106" i="111"/>
  <c r="N106" i="111" s="1"/>
  <c r="M107" i="111"/>
  <c r="N107" i="111" s="1"/>
  <c r="M108" i="111"/>
  <c r="N108" i="111" s="1"/>
  <c r="M109" i="111"/>
  <c r="N109" i="111" s="1"/>
  <c r="M110" i="111"/>
  <c r="N110" i="111" s="1"/>
  <c r="M111" i="111"/>
  <c r="N111" i="111" s="1"/>
  <c r="M112" i="111"/>
  <c r="M113" i="111"/>
  <c r="M114" i="111"/>
  <c r="N114" i="111" s="1"/>
  <c r="M115" i="111"/>
  <c r="N115" i="111" s="1"/>
  <c r="M116" i="111"/>
  <c r="N116" i="111" s="1"/>
  <c r="M117" i="111"/>
  <c r="N117" i="111" s="1"/>
  <c r="M118" i="111"/>
  <c r="N118" i="111" s="1"/>
  <c r="M119" i="111"/>
  <c r="M120" i="111"/>
  <c r="M121" i="111"/>
  <c r="M122" i="111"/>
  <c r="N122" i="111" s="1"/>
  <c r="M123" i="111"/>
  <c r="N123" i="111" s="1"/>
  <c r="M124" i="111"/>
  <c r="N124" i="111" s="1"/>
  <c r="M125" i="111"/>
  <c r="N125" i="111" s="1"/>
  <c r="M126" i="111"/>
  <c r="N126" i="111" s="1"/>
  <c r="M127" i="111"/>
  <c r="N127" i="111" s="1"/>
  <c r="M128" i="111"/>
  <c r="M129" i="111"/>
  <c r="M130" i="111"/>
  <c r="N130" i="111" s="1"/>
  <c r="M131" i="111"/>
  <c r="N131" i="111" s="1"/>
  <c r="M132" i="111"/>
  <c r="N132" i="111" s="1"/>
  <c r="M133" i="111"/>
  <c r="N133" i="111" s="1"/>
  <c r="M134" i="111"/>
  <c r="N134" i="111" s="1"/>
  <c r="M135" i="111"/>
  <c r="N135" i="111" s="1"/>
  <c r="M136" i="111"/>
  <c r="M137" i="111"/>
  <c r="M138" i="111"/>
  <c r="N138" i="111" s="1"/>
  <c r="M139" i="111"/>
  <c r="N139" i="111" s="1"/>
  <c r="M140" i="111"/>
  <c r="N140" i="111" s="1"/>
  <c r="M141" i="111"/>
  <c r="N141" i="111" s="1"/>
  <c r="M142" i="111"/>
  <c r="N142" i="111" s="1"/>
  <c r="M143" i="111"/>
  <c r="N143" i="111" s="1"/>
  <c r="M144" i="111"/>
  <c r="M145" i="111"/>
  <c r="M146" i="111"/>
  <c r="N146" i="111" s="1"/>
  <c r="M147" i="111"/>
  <c r="N147" i="111" s="1"/>
  <c r="M148" i="111"/>
  <c r="N148" i="111" s="1"/>
  <c r="M149" i="111"/>
  <c r="N149" i="111" s="1"/>
  <c r="M150" i="111"/>
  <c r="N150" i="111" s="1"/>
  <c r="M151" i="111"/>
  <c r="N151" i="111" s="1"/>
  <c r="M152" i="111"/>
  <c r="M153" i="111"/>
  <c r="M154" i="111"/>
  <c r="N154" i="111" s="1"/>
  <c r="M155" i="111"/>
  <c r="N155" i="111" s="1"/>
  <c r="M156" i="111"/>
  <c r="N156" i="111" s="1"/>
  <c r="M157" i="111"/>
  <c r="N157" i="111" s="1"/>
  <c r="M158" i="111"/>
  <c r="N158" i="111" s="1"/>
  <c r="M159" i="111"/>
  <c r="N159" i="111" s="1"/>
  <c r="M160" i="111"/>
  <c r="M161" i="111"/>
  <c r="M162" i="111"/>
  <c r="N162" i="111" s="1"/>
  <c r="M163" i="111"/>
  <c r="N163" i="111" s="1"/>
  <c r="M164" i="111"/>
  <c r="N164" i="111" s="1"/>
  <c r="M165" i="111"/>
  <c r="N165" i="111" s="1"/>
  <c r="M166" i="111"/>
  <c r="N166" i="111" s="1"/>
  <c r="M167" i="111"/>
  <c r="M168" i="111"/>
  <c r="M169" i="111"/>
  <c r="M170" i="111"/>
  <c r="N170" i="111" s="1"/>
  <c r="M171" i="111"/>
  <c r="N171" i="111" s="1"/>
  <c r="M172" i="111"/>
  <c r="N172" i="111" s="1"/>
  <c r="M173" i="111"/>
  <c r="N173" i="111" s="1"/>
  <c r="M174" i="111"/>
  <c r="N174" i="111" s="1"/>
  <c r="M175" i="111"/>
  <c r="N175" i="111" s="1"/>
  <c r="M176" i="111"/>
  <c r="M177" i="111"/>
  <c r="M178" i="111"/>
  <c r="N178" i="111" s="1"/>
  <c r="M179" i="111"/>
  <c r="N179" i="111" s="1"/>
  <c r="M180" i="111"/>
  <c r="N180" i="111" s="1"/>
  <c r="M181" i="111"/>
  <c r="N181" i="111" s="1"/>
  <c r="M182" i="111"/>
  <c r="N182" i="111" s="1"/>
  <c r="M183" i="111"/>
  <c r="M184" i="111"/>
  <c r="M185" i="111"/>
  <c r="M186" i="111"/>
  <c r="N186" i="111" s="1"/>
  <c r="M187" i="111"/>
  <c r="N187" i="111" s="1"/>
  <c r="M188" i="111"/>
  <c r="N188" i="111" s="1"/>
  <c r="M189" i="111"/>
  <c r="N189" i="111" s="1"/>
  <c r="M190" i="111"/>
  <c r="N190" i="111" s="1"/>
  <c r="M191" i="111"/>
  <c r="N191" i="111" s="1"/>
  <c r="M192" i="111"/>
  <c r="M193" i="111"/>
  <c r="M194" i="111"/>
  <c r="N194" i="111" s="1"/>
  <c r="M195" i="111"/>
  <c r="N195" i="111" s="1"/>
  <c r="M196" i="111"/>
  <c r="N196" i="111" s="1"/>
  <c r="M197" i="111"/>
  <c r="N197" i="111" s="1"/>
  <c r="M198" i="111"/>
  <c r="N198" i="111" s="1"/>
  <c r="M199" i="111"/>
  <c r="N199" i="111" s="1"/>
  <c r="M200" i="111"/>
  <c r="M201" i="111"/>
  <c r="M202" i="111"/>
  <c r="N202" i="111" s="1"/>
  <c r="M203" i="111"/>
  <c r="N203" i="111" s="1"/>
  <c r="M204" i="111"/>
  <c r="N204" i="111" s="1"/>
  <c r="M205" i="111"/>
  <c r="N205" i="111" s="1"/>
  <c r="M206" i="111"/>
  <c r="N206" i="111" s="1"/>
  <c r="M207" i="111"/>
  <c r="N207" i="111" s="1"/>
  <c r="M208" i="111"/>
  <c r="M209" i="111"/>
  <c r="M210" i="111"/>
  <c r="N210" i="111" s="1"/>
  <c r="M211" i="111"/>
  <c r="N211" i="111" s="1"/>
  <c r="M212" i="111"/>
  <c r="N212" i="111" s="1"/>
  <c r="M213" i="111"/>
  <c r="N213" i="111" s="1"/>
  <c r="M214" i="111"/>
  <c r="N214" i="111" s="1"/>
  <c r="M215" i="111"/>
  <c r="N215" i="111" s="1"/>
  <c r="M216" i="111"/>
  <c r="M217" i="111"/>
  <c r="M218" i="111"/>
  <c r="N218" i="111" s="1"/>
  <c r="M219" i="111"/>
  <c r="N219" i="111" s="1"/>
  <c r="M220" i="111"/>
  <c r="N220" i="111" s="1"/>
  <c r="M221" i="111"/>
  <c r="N221" i="111" s="1"/>
  <c r="M222" i="111"/>
  <c r="N222" i="111" s="1"/>
  <c r="M223" i="111"/>
  <c r="N223" i="111" s="1"/>
  <c r="M224" i="111"/>
  <c r="M225" i="111"/>
  <c r="M226" i="111"/>
  <c r="N226" i="111" s="1"/>
  <c r="M227" i="111"/>
  <c r="N227" i="111" s="1"/>
  <c r="M228" i="111"/>
  <c r="N228" i="111" s="1"/>
  <c r="M229" i="111"/>
  <c r="N229" i="111" s="1"/>
  <c r="M230" i="111"/>
  <c r="N230" i="111" s="1"/>
  <c r="M231" i="111"/>
  <c r="M232" i="111"/>
  <c r="M233" i="111"/>
  <c r="M234" i="111"/>
  <c r="N234" i="111" s="1"/>
  <c r="M235" i="111"/>
  <c r="N235" i="111" s="1"/>
  <c r="M236" i="111"/>
  <c r="N236" i="111" s="1"/>
  <c r="M237" i="111"/>
  <c r="N237" i="111" s="1"/>
  <c r="M238" i="111"/>
  <c r="N238" i="111" s="1"/>
  <c r="M239" i="111"/>
  <c r="N239" i="111" s="1"/>
  <c r="M240" i="111"/>
  <c r="M241" i="111"/>
  <c r="M242" i="111"/>
  <c r="N242" i="111" s="1"/>
  <c r="M243" i="111"/>
  <c r="N243" i="111" s="1"/>
  <c r="M244" i="111"/>
  <c r="N244" i="111" s="1"/>
  <c r="M245" i="111"/>
  <c r="N245" i="111" s="1"/>
  <c r="M246" i="111"/>
  <c r="N246" i="111" s="1"/>
  <c r="M247" i="111"/>
  <c r="M248" i="111"/>
  <c r="M249" i="111"/>
  <c r="M250" i="111"/>
  <c r="N250" i="111" s="1"/>
  <c r="M251" i="111"/>
  <c r="N251" i="111" s="1"/>
  <c r="M252" i="111"/>
  <c r="N252" i="111" s="1"/>
  <c r="M253" i="111"/>
  <c r="N253" i="111" s="1"/>
  <c r="M254" i="111"/>
  <c r="N254" i="111" s="1"/>
  <c r="M255" i="111"/>
  <c r="N255" i="111" s="1"/>
  <c r="M256" i="111"/>
  <c r="M257" i="111"/>
  <c r="M258" i="111"/>
  <c r="N258" i="111" s="1"/>
  <c r="M259" i="111"/>
  <c r="N259" i="111" s="1"/>
  <c r="M260" i="111"/>
  <c r="N260" i="111" s="1"/>
  <c r="M261" i="111"/>
  <c r="N261" i="111" s="1"/>
  <c r="M262" i="111"/>
  <c r="N262" i="111" s="1"/>
  <c r="M263" i="111"/>
  <c r="N263" i="111" s="1"/>
  <c r="M264" i="111"/>
  <c r="M265" i="111"/>
  <c r="M266" i="111"/>
  <c r="N266" i="111" s="1"/>
  <c r="M267" i="111"/>
  <c r="N267" i="111" s="1"/>
  <c r="M268" i="111"/>
  <c r="N268" i="111" s="1"/>
  <c r="M269" i="111"/>
  <c r="N269" i="111" s="1"/>
  <c r="M270" i="111"/>
  <c r="N270" i="111" s="1"/>
  <c r="M271" i="111"/>
  <c r="N271" i="111" s="1"/>
  <c r="M272" i="111"/>
  <c r="M273" i="111"/>
  <c r="M274" i="111"/>
  <c r="N274" i="111" s="1"/>
  <c r="M275" i="111"/>
  <c r="N275" i="111" s="1"/>
  <c r="M276" i="111"/>
  <c r="N276" i="111" s="1"/>
  <c r="M277" i="111"/>
  <c r="N277" i="111" s="1"/>
  <c r="M278" i="111"/>
  <c r="N278" i="111" s="1"/>
  <c r="M279" i="111"/>
  <c r="N279" i="111" s="1"/>
  <c r="M280" i="111"/>
  <c r="M281" i="111"/>
  <c r="M282" i="111"/>
  <c r="N282" i="111" s="1"/>
  <c r="M283" i="111"/>
  <c r="N283" i="111" s="1"/>
  <c r="M284" i="111"/>
  <c r="N284" i="111" s="1"/>
  <c r="M285" i="111"/>
  <c r="N285" i="111" s="1"/>
  <c r="M286" i="111"/>
  <c r="N286" i="111" s="1"/>
  <c r="M287" i="111"/>
  <c r="N287" i="111" s="1"/>
  <c r="M288" i="111"/>
  <c r="M289" i="111"/>
  <c r="M290" i="111"/>
  <c r="N290" i="111" s="1"/>
  <c r="M291" i="111"/>
  <c r="N291" i="111" s="1"/>
  <c r="M292" i="111"/>
  <c r="N292" i="111" s="1"/>
  <c r="M293" i="111"/>
  <c r="N293" i="111" s="1"/>
  <c r="M294" i="111"/>
  <c r="N294" i="111" s="1"/>
  <c r="M295" i="111"/>
  <c r="M296" i="111"/>
  <c r="M297" i="111"/>
  <c r="M298" i="111"/>
  <c r="N298" i="111" s="1"/>
  <c r="M299" i="111"/>
  <c r="N299" i="111" s="1"/>
  <c r="M300" i="111"/>
  <c r="N300" i="111" s="1"/>
  <c r="M301" i="111"/>
  <c r="N301" i="111" s="1"/>
  <c r="M302" i="111"/>
  <c r="N302" i="111" s="1"/>
  <c r="M303" i="111"/>
  <c r="N303" i="111" s="1"/>
  <c r="M304" i="111"/>
  <c r="M305" i="111"/>
  <c r="M306" i="111"/>
  <c r="N306" i="111" s="1"/>
  <c r="M307" i="111"/>
  <c r="N307" i="111" s="1"/>
  <c r="M308" i="111"/>
  <c r="N308" i="111" s="1"/>
  <c r="M309" i="111"/>
  <c r="N309" i="111" s="1"/>
  <c r="M310" i="111"/>
  <c r="N310" i="111" s="1"/>
  <c r="M311" i="111"/>
  <c r="M312" i="111"/>
  <c r="M313" i="111"/>
  <c r="M314" i="111"/>
  <c r="N314" i="111" s="1"/>
  <c r="M315" i="111"/>
  <c r="N315" i="111" s="1"/>
  <c r="M316" i="111"/>
  <c r="N316" i="111" s="1"/>
  <c r="M317" i="111"/>
  <c r="N317" i="111" s="1"/>
  <c r="M318" i="111"/>
  <c r="N318" i="111" s="1"/>
  <c r="M319" i="111"/>
  <c r="N319" i="111" s="1"/>
  <c r="M320" i="111"/>
  <c r="M321" i="111"/>
  <c r="M322" i="111"/>
  <c r="N322" i="111" s="1"/>
  <c r="M323" i="111"/>
  <c r="N323" i="111" s="1"/>
  <c r="M324" i="111"/>
  <c r="N324" i="111" s="1"/>
  <c r="M325" i="111"/>
  <c r="N325" i="111" s="1"/>
  <c r="M326" i="111"/>
  <c r="N326" i="111" s="1"/>
  <c r="M327" i="111"/>
  <c r="N327" i="111" s="1"/>
  <c r="M328" i="111"/>
  <c r="M329" i="111"/>
  <c r="M330" i="111"/>
  <c r="N330" i="111" s="1"/>
  <c r="M331" i="111"/>
  <c r="N331" i="111" s="1"/>
  <c r="M332" i="111"/>
  <c r="N332" i="111" s="1"/>
  <c r="M333" i="111"/>
  <c r="N333" i="111" s="1"/>
  <c r="M334" i="111"/>
  <c r="N334" i="111" s="1"/>
  <c r="M335" i="111"/>
  <c r="N335" i="111" s="1"/>
  <c r="M336" i="111"/>
  <c r="M337" i="111"/>
  <c r="M338" i="111"/>
  <c r="N338" i="111" s="1"/>
  <c r="M339" i="111"/>
  <c r="N339" i="111" s="1"/>
  <c r="M340" i="111"/>
  <c r="N340" i="111" s="1"/>
  <c r="M341" i="111"/>
  <c r="N341" i="111" s="1"/>
  <c r="M342" i="111"/>
  <c r="N342" i="111" s="1"/>
  <c r="M343" i="111"/>
  <c r="N343" i="111" s="1"/>
  <c r="M344" i="111"/>
  <c r="M345" i="111"/>
  <c r="M346" i="111"/>
  <c r="N346" i="111" s="1"/>
  <c r="M347" i="111"/>
  <c r="N347" i="111" s="1"/>
  <c r="M348" i="111"/>
  <c r="N348" i="111" s="1"/>
  <c r="M349" i="111"/>
  <c r="N349" i="111" s="1"/>
  <c r="M350" i="111"/>
  <c r="N350" i="111" s="1"/>
  <c r="M351" i="111"/>
  <c r="N351" i="111" s="1"/>
  <c r="M352" i="111"/>
  <c r="M353" i="111"/>
  <c r="M354" i="111"/>
  <c r="N354" i="111" s="1"/>
  <c r="M355" i="111"/>
  <c r="N355" i="111" s="1"/>
  <c r="M356" i="111"/>
  <c r="N356" i="111" s="1"/>
  <c r="M357" i="111"/>
  <c r="N357" i="111" s="1"/>
  <c r="M358" i="111"/>
  <c r="N358" i="111" s="1"/>
  <c r="M359" i="111"/>
  <c r="M360" i="111"/>
  <c r="M361" i="111"/>
  <c r="M362" i="111"/>
  <c r="N362" i="111" s="1"/>
  <c r="M363" i="111"/>
  <c r="N363" i="111" s="1"/>
  <c r="M364" i="111"/>
  <c r="N364" i="111" s="1"/>
  <c r="M365" i="111"/>
  <c r="N365" i="111" s="1"/>
  <c r="M366" i="111"/>
  <c r="N366" i="111" s="1"/>
  <c r="M367" i="111"/>
  <c r="N367" i="111" s="1"/>
  <c r="M368" i="111"/>
  <c r="M369" i="111"/>
  <c r="M370" i="111"/>
  <c r="N370" i="111" s="1"/>
  <c r="M371" i="111"/>
  <c r="N371" i="111" s="1"/>
  <c r="M372" i="111"/>
  <c r="N372" i="111" s="1"/>
  <c r="M373" i="111"/>
  <c r="N373" i="111" s="1"/>
  <c r="M374" i="111"/>
  <c r="N374" i="111" s="1"/>
  <c r="M375" i="111"/>
  <c r="M376" i="111"/>
  <c r="M377" i="111"/>
  <c r="N5" i="117"/>
  <c r="N7" i="117"/>
  <c r="N13" i="117"/>
  <c r="N21" i="117"/>
  <c r="N23" i="117"/>
  <c r="N29" i="117"/>
  <c r="N37" i="117"/>
  <c r="N39" i="117"/>
  <c r="N45" i="117"/>
  <c r="N50" i="117"/>
  <c r="N53" i="117"/>
  <c r="N61" i="117"/>
  <c r="N63" i="117"/>
  <c r="N66" i="117"/>
  <c r="N69" i="117"/>
  <c r="N77" i="117"/>
  <c r="N79" i="117"/>
  <c r="N85" i="117"/>
  <c r="N88" i="117"/>
  <c r="N93" i="117"/>
  <c r="N109" i="117"/>
  <c r="N114" i="117"/>
  <c r="N117" i="117"/>
  <c r="N125" i="117"/>
  <c r="N127" i="117"/>
  <c r="N130" i="117"/>
  <c r="N133" i="117"/>
  <c r="N141" i="117"/>
  <c r="N143" i="117"/>
  <c r="N149" i="117"/>
  <c r="N152" i="117"/>
  <c r="N157" i="117"/>
  <c r="N173" i="117"/>
  <c r="N178" i="117"/>
  <c r="N181" i="117"/>
  <c r="N189" i="117"/>
  <c r="N191" i="117"/>
  <c r="N194" i="117"/>
  <c r="N197" i="117"/>
  <c r="N202" i="117"/>
  <c r="N205" i="117"/>
  <c r="N221" i="117"/>
  <c r="N224" i="117"/>
  <c r="N226" i="117"/>
  <c r="N229" i="117"/>
  <c r="N234" i="117"/>
  <c r="N237" i="117"/>
  <c r="N253" i="117"/>
  <c r="N256" i="117"/>
  <c r="N258" i="117"/>
  <c r="N261" i="117"/>
  <c r="N266" i="117"/>
  <c r="N269" i="117"/>
  <c r="N275" i="117"/>
  <c r="N277" i="117"/>
  <c r="N283" i="117"/>
  <c r="N285" i="117"/>
  <c r="N291" i="117"/>
  <c r="N293" i="117"/>
  <c r="N299" i="117"/>
  <c r="N301" i="117"/>
  <c r="N307" i="117"/>
  <c r="N309" i="117"/>
  <c r="N315" i="117"/>
  <c r="N317" i="117"/>
  <c r="N323" i="117"/>
  <c r="N325" i="117"/>
  <c r="N331" i="117"/>
  <c r="N333" i="117"/>
  <c r="N339" i="117"/>
  <c r="N341" i="117"/>
  <c r="N347" i="117"/>
  <c r="N349" i="117"/>
  <c r="N355" i="117"/>
  <c r="N357" i="117"/>
  <c r="N363" i="117"/>
  <c r="N365" i="117"/>
  <c r="N371" i="117"/>
  <c r="N373" i="117"/>
  <c r="M5" i="117"/>
  <c r="M6" i="117"/>
  <c r="N6" i="117" s="1"/>
  <c r="M7" i="117"/>
  <c r="M8" i="117"/>
  <c r="N8" i="117" s="1"/>
  <c r="M9" i="117"/>
  <c r="N9" i="117" s="1"/>
  <c r="M10" i="117"/>
  <c r="N10" i="117" s="1"/>
  <c r="M11" i="117"/>
  <c r="N11" i="117" s="1"/>
  <c r="M12" i="117"/>
  <c r="N12" i="117" s="1"/>
  <c r="M13" i="117"/>
  <c r="M14" i="117"/>
  <c r="N14" i="117" s="1"/>
  <c r="M15" i="117"/>
  <c r="N15" i="117" s="1"/>
  <c r="M16" i="117"/>
  <c r="N16" i="117" s="1"/>
  <c r="M17" i="117"/>
  <c r="N17" i="117" s="1"/>
  <c r="M18" i="117"/>
  <c r="N18" i="117" s="1"/>
  <c r="M19" i="117"/>
  <c r="N19" i="117" s="1"/>
  <c r="M20" i="117"/>
  <c r="N20" i="117" s="1"/>
  <c r="M21" i="117"/>
  <c r="M22" i="117"/>
  <c r="N22" i="117" s="1"/>
  <c r="M23" i="117"/>
  <c r="M24" i="117"/>
  <c r="N24" i="117" s="1"/>
  <c r="M25" i="117"/>
  <c r="N25" i="117" s="1"/>
  <c r="M26" i="117"/>
  <c r="N26" i="117" s="1"/>
  <c r="M27" i="117"/>
  <c r="N27" i="117" s="1"/>
  <c r="M28" i="117"/>
  <c r="N28" i="117" s="1"/>
  <c r="M29" i="117"/>
  <c r="M30" i="117"/>
  <c r="N30" i="117" s="1"/>
  <c r="M31" i="117"/>
  <c r="N31" i="117" s="1"/>
  <c r="M32" i="117"/>
  <c r="N32" i="117" s="1"/>
  <c r="M33" i="117"/>
  <c r="N33" i="117" s="1"/>
  <c r="M34" i="117"/>
  <c r="N34" i="117" s="1"/>
  <c r="M35" i="117"/>
  <c r="N35" i="117" s="1"/>
  <c r="M36" i="117"/>
  <c r="N36" i="117" s="1"/>
  <c r="M37" i="117"/>
  <c r="M38" i="117"/>
  <c r="N38" i="117" s="1"/>
  <c r="M39" i="117"/>
  <c r="M40" i="117"/>
  <c r="N40" i="117" s="1"/>
  <c r="M41" i="117"/>
  <c r="N41" i="117" s="1"/>
  <c r="M42" i="117"/>
  <c r="N42" i="117" s="1"/>
  <c r="M43" i="117"/>
  <c r="N43" i="117" s="1"/>
  <c r="M44" i="117"/>
  <c r="N44" i="117" s="1"/>
  <c r="M45" i="117"/>
  <c r="M46" i="117"/>
  <c r="N46" i="117" s="1"/>
  <c r="M47" i="117"/>
  <c r="N47" i="117" s="1"/>
  <c r="M48" i="117"/>
  <c r="N48" i="117" s="1"/>
  <c r="M49" i="117"/>
  <c r="N49" i="117" s="1"/>
  <c r="M50" i="117"/>
  <c r="M51" i="117"/>
  <c r="N51" i="117" s="1"/>
  <c r="M52" i="117"/>
  <c r="N52" i="117" s="1"/>
  <c r="M53" i="117"/>
  <c r="M54" i="117"/>
  <c r="N54" i="117" s="1"/>
  <c r="M55" i="117"/>
  <c r="N55" i="117" s="1"/>
  <c r="M56" i="117"/>
  <c r="N56" i="117" s="1"/>
  <c r="M57" i="117"/>
  <c r="N57" i="117" s="1"/>
  <c r="M58" i="117"/>
  <c r="N58" i="117" s="1"/>
  <c r="M59" i="117"/>
  <c r="N59" i="117" s="1"/>
  <c r="M60" i="117"/>
  <c r="N60" i="117" s="1"/>
  <c r="M61" i="117"/>
  <c r="M62" i="117"/>
  <c r="N62" i="117" s="1"/>
  <c r="M63" i="117"/>
  <c r="M64" i="117"/>
  <c r="N64" i="117" s="1"/>
  <c r="M65" i="117"/>
  <c r="N65" i="117" s="1"/>
  <c r="M66" i="117"/>
  <c r="M67" i="117"/>
  <c r="N67" i="117" s="1"/>
  <c r="M68" i="117"/>
  <c r="N68" i="117" s="1"/>
  <c r="M69" i="117"/>
  <c r="M70" i="117"/>
  <c r="N70" i="117" s="1"/>
  <c r="M71" i="117"/>
  <c r="N71" i="117" s="1"/>
  <c r="M72" i="117"/>
  <c r="N72" i="117" s="1"/>
  <c r="M73" i="117"/>
  <c r="N73" i="117" s="1"/>
  <c r="M74" i="117"/>
  <c r="N74" i="117" s="1"/>
  <c r="M75" i="117"/>
  <c r="N75" i="117" s="1"/>
  <c r="M76" i="117"/>
  <c r="N76" i="117" s="1"/>
  <c r="M77" i="117"/>
  <c r="M78" i="117"/>
  <c r="N78" i="117" s="1"/>
  <c r="M79" i="117"/>
  <c r="M80" i="117"/>
  <c r="N80" i="117" s="1"/>
  <c r="M81" i="117"/>
  <c r="N81" i="117" s="1"/>
  <c r="M82" i="117"/>
  <c r="N82" i="117" s="1"/>
  <c r="M83" i="117"/>
  <c r="N83" i="117" s="1"/>
  <c r="M84" i="117"/>
  <c r="N84" i="117" s="1"/>
  <c r="M85" i="117"/>
  <c r="M86" i="117"/>
  <c r="N86" i="117" s="1"/>
  <c r="M87" i="117"/>
  <c r="N87" i="117" s="1"/>
  <c r="M88" i="117"/>
  <c r="M89" i="117"/>
  <c r="N89" i="117" s="1"/>
  <c r="M90" i="117"/>
  <c r="N90" i="117" s="1"/>
  <c r="M91" i="117"/>
  <c r="N91" i="117" s="1"/>
  <c r="M92" i="117"/>
  <c r="N92" i="117" s="1"/>
  <c r="M93" i="117"/>
  <c r="M94" i="117"/>
  <c r="N94" i="117" s="1"/>
  <c r="M95" i="117"/>
  <c r="N95" i="117" s="1"/>
  <c r="M96" i="117"/>
  <c r="N96" i="117" s="1"/>
  <c r="M97" i="117"/>
  <c r="N97" i="117" s="1"/>
  <c r="M98" i="117"/>
  <c r="N98" i="117" s="1"/>
  <c r="M99" i="117"/>
  <c r="N99" i="117" s="1"/>
  <c r="M100" i="117"/>
  <c r="N100" i="117" s="1"/>
  <c r="M101" i="117"/>
  <c r="N101" i="117" s="1"/>
  <c r="M102" i="117"/>
  <c r="N102" i="117" s="1"/>
  <c r="M103" i="117"/>
  <c r="N103" i="117" s="1"/>
  <c r="M104" i="117"/>
  <c r="N104" i="117" s="1"/>
  <c r="M105" i="117"/>
  <c r="N105" i="117" s="1"/>
  <c r="M106" i="117"/>
  <c r="N106" i="117" s="1"/>
  <c r="M107" i="117"/>
  <c r="N107" i="117" s="1"/>
  <c r="M108" i="117"/>
  <c r="N108" i="117" s="1"/>
  <c r="M109" i="117"/>
  <c r="M110" i="117"/>
  <c r="N110" i="117" s="1"/>
  <c r="M111" i="117"/>
  <c r="N111" i="117" s="1"/>
  <c r="M112" i="117"/>
  <c r="N112" i="117" s="1"/>
  <c r="M113" i="117"/>
  <c r="N113" i="117" s="1"/>
  <c r="M114" i="117"/>
  <c r="M115" i="117"/>
  <c r="N115" i="117" s="1"/>
  <c r="M116" i="117"/>
  <c r="N116" i="117" s="1"/>
  <c r="M117" i="117"/>
  <c r="M118" i="117"/>
  <c r="N118" i="117" s="1"/>
  <c r="M119" i="117"/>
  <c r="N119" i="117" s="1"/>
  <c r="M120" i="117"/>
  <c r="N120" i="117" s="1"/>
  <c r="M121" i="117"/>
  <c r="N121" i="117" s="1"/>
  <c r="M122" i="117"/>
  <c r="N122" i="117" s="1"/>
  <c r="M123" i="117"/>
  <c r="N123" i="117" s="1"/>
  <c r="M124" i="117"/>
  <c r="N124" i="117" s="1"/>
  <c r="M125" i="117"/>
  <c r="M126" i="117"/>
  <c r="N126" i="117" s="1"/>
  <c r="M127" i="117"/>
  <c r="M128" i="117"/>
  <c r="N128" i="117" s="1"/>
  <c r="M129" i="117"/>
  <c r="N129" i="117" s="1"/>
  <c r="M130" i="117"/>
  <c r="M131" i="117"/>
  <c r="N131" i="117" s="1"/>
  <c r="M132" i="117"/>
  <c r="N132" i="117" s="1"/>
  <c r="M133" i="117"/>
  <c r="M134" i="117"/>
  <c r="N134" i="117" s="1"/>
  <c r="M135" i="117"/>
  <c r="N135" i="117" s="1"/>
  <c r="M136" i="117"/>
  <c r="N136" i="117" s="1"/>
  <c r="M137" i="117"/>
  <c r="N137" i="117" s="1"/>
  <c r="M138" i="117"/>
  <c r="N138" i="117" s="1"/>
  <c r="M139" i="117"/>
  <c r="N139" i="117" s="1"/>
  <c r="M140" i="117"/>
  <c r="N140" i="117" s="1"/>
  <c r="M141" i="117"/>
  <c r="M142" i="117"/>
  <c r="N142" i="117" s="1"/>
  <c r="M143" i="117"/>
  <c r="M144" i="117"/>
  <c r="N144" i="117" s="1"/>
  <c r="M145" i="117"/>
  <c r="N145" i="117" s="1"/>
  <c r="M146" i="117"/>
  <c r="N146" i="117" s="1"/>
  <c r="M147" i="117"/>
  <c r="N147" i="117" s="1"/>
  <c r="M148" i="117"/>
  <c r="N148" i="117" s="1"/>
  <c r="M149" i="117"/>
  <c r="M150" i="117"/>
  <c r="N150" i="117" s="1"/>
  <c r="M151" i="117"/>
  <c r="N151" i="117" s="1"/>
  <c r="M152" i="117"/>
  <c r="M153" i="117"/>
  <c r="N153" i="117" s="1"/>
  <c r="M154" i="117"/>
  <c r="N154" i="117" s="1"/>
  <c r="M155" i="117"/>
  <c r="N155" i="117" s="1"/>
  <c r="M156" i="117"/>
  <c r="N156" i="117" s="1"/>
  <c r="M157" i="117"/>
  <c r="M158" i="117"/>
  <c r="N158" i="117" s="1"/>
  <c r="M159" i="117"/>
  <c r="N159" i="117" s="1"/>
  <c r="M160" i="117"/>
  <c r="N160" i="117" s="1"/>
  <c r="M161" i="117"/>
  <c r="N161" i="117" s="1"/>
  <c r="M162" i="117"/>
  <c r="N162" i="117" s="1"/>
  <c r="M163" i="117"/>
  <c r="N163" i="117" s="1"/>
  <c r="M164" i="117"/>
  <c r="N164" i="117" s="1"/>
  <c r="M165" i="117"/>
  <c r="N165" i="117" s="1"/>
  <c r="M166" i="117"/>
  <c r="N166" i="117" s="1"/>
  <c r="M167" i="117"/>
  <c r="N167" i="117" s="1"/>
  <c r="M168" i="117"/>
  <c r="N168" i="117" s="1"/>
  <c r="M169" i="117"/>
  <c r="N169" i="117" s="1"/>
  <c r="M170" i="117"/>
  <c r="N170" i="117" s="1"/>
  <c r="M171" i="117"/>
  <c r="N171" i="117" s="1"/>
  <c r="M172" i="117"/>
  <c r="N172" i="117" s="1"/>
  <c r="M173" i="117"/>
  <c r="M174" i="117"/>
  <c r="N174" i="117" s="1"/>
  <c r="M175" i="117"/>
  <c r="N175" i="117" s="1"/>
  <c r="M176" i="117"/>
  <c r="N176" i="117" s="1"/>
  <c r="M177" i="117"/>
  <c r="N177" i="117" s="1"/>
  <c r="M178" i="117"/>
  <c r="M179" i="117"/>
  <c r="N179" i="117" s="1"/>
  <c r="M180" i="117"/>
  <c r="N180" i="117" s="1"/>
  <c r="M181" i="117"/>
  <c r="M182" i="117"/>
  <c r="N182" i="117" s="1"/>
  <c r="M183" i="117"/>
  <c r="N183" i="117" s="1"/>
  <c r="M184" i="117"/>
  <c r="N184" i="117" s="1"/>
  <c r="M185" i="117"/>
  <c r="N185" i="117" s="1"/>
  <c r="M186" i="117"/>
  <c r="N186" i="117" s="1"/>
  <c r="M187" i="117"/>
  <c r="N187" i="117" s="1"/>
  <c r="M188" i="117"/>
  <c r="N188" i="117" s="1"/>
  <c r="M189" i="117"/>
  <c r="M190" i="117"/>
  <c r="N190" i="117" s="1"/>
  <c r="M191" i="117"/>
  <c r="M192" i="117"/>
  <c r="N192" i="117" s="1"/>
  <c r="M193" i="117"/>
  <c r="N193" i="117" s="1"/>
  <c r="M194" i="117"/>
  <c r="M195" i="117"/>
  <c r="N195" i="117" s="1"/>
  <c r="M196" i="117"/>
  <c r="N196" i="117" s="1"/>
  <c r="M197" i="117"/>
  <c r="M198" i="117"/>
  <c r="N198" i="117" s="1"/>
  <c r="M199" i="117"/>
  <c r="N199" i="117" s="1"/>
  <c r="M200" i="117"/>
  <c r="N200" i="117" s="1"/>
  <c r="M201" i="117"/>
  <c r="N201" i="117" s="1"/>
  <c r="M202" i="117"/>
  <c r="M203" i="117"/>
  <c r="N203" i="117" s="1"/>
  <c r="M204" i="117"/>
  <c r="N204" i="117" s="1"/>
  <c r="M205" i="117"/>
  <c r="M206" i="117"/>
  <c r="N206" i="117" s="1"/>
  <c r="M207" i="117"/>
  <c r="N207" i="117" s="1"/>
  <c r="M208" i="117"/>
  <c r="N208" i="117" s="1"/>
  <c r="M209" i="117"/>
  <c r="N209" i="117" s="1"/>
  <c r="M210" i="117"/>
  <c r="N210" i="117" s="1"/>
  <c r="M211" i="117"/>
  <c r="N211" i="117" s="1"/>
  <c r="M212" i="117"/>
  <c r="N212" i="117" s="1"/>
  <c r="M213" i="117"/>
  <c r="N213" i="117" s="1"/>
  <c r="M214" i="117"/>
  <c r="N214" i="117" s="1"/>
  <c r="M215" i="117"/>
  <c r="N215" i="117" s="1"/>
  <c r="M216" i="117"/>
  <c r="N216" i="117" s="1"/>
  <c r="M217" i="117"/>
  <c r="N217" i="117" s="1"/>
  <c r="M218" i="117"/>
  <c r="N218" i="117" s="1"/>
  <c r="M219" i="117"/>
  <c r="N219" i="117" s="1"/>
  <c r="M220" i="117"/>
  <c r="N220" i="117" s="1"/>
  <c r="M221" i="117"/>
  <c r="M222" i="117"/>
  <c r="N222" i="117" s="1"/>
  <c r="M223" i="117"/>
  <c r="N223" i="117" s="1"/>
  <c r="M224" i="117"/>
  <c r="M225" i="117"/>
  <c r="N225" i="117" s="1"/>
  <c r="M226" i="117"/>
  <c r="M227" i="117"/>
  <c r="N227" i="117" s="1"/>
  <c r="M228" i="117"/>
  <c r="N228" i="117" s="1"/>
  <c r="M229" i="117"/>
  <c r="M230" i="117"/>
  <c r="N230" i="117" s="1"/>
  <c r="M231" i="117"/>
  <c r="N231" i="117" s="1"/>
  <c r="M232" i="117"/>
  <c r="N232" i="117" s="1"/>
  <c r="M233" i="117"/>
  <c r="N233" i="117" s="1"/>
  <c r="M234" i="117"/>
  <c r="M235" i="117"/>
  <c r="N235" i="117" s="1"/>
  <c r="M236" i="117"/>
  <c r="N236" i="117" s="1"/>
  <c r="M237" i="117"/>
  <c r="M238" i="117"/>
  <c r="N238" i="117" s="1"/>
  <c r="M239" i="117"/>
  <c r="N239" i="117" s="1"/>
  <c r="M240" i="117"/>
  <c r="N240" i="117" s="1"/>
  <c r="M241" i="117"/>
  <c r="N241" i="117" s="1"/>
  <c r="M242" i="117"/>
  <c r="N242" i="117" s="1"/>
  <c r="M243" i="117"/>
  <c r="N243" i="117" s="1"/>
  <c r="M244" i="117"/>
  <c r="N244" i="117" s="1"/>
  <c r="M245" i="117"/>
  <c r="N245" i="117" s="1"/>
  <c r="M246" i="117"/>
  <c r="N246" i="117" s="1"/>
  <c r="M247" i="117"/>
  <c r="N247" i="117" s="1"/>
  <c r="M248" i="117"/>
  <c r="N248" i="117" s="1"/>
  <c r="M249" i="117"/>
  <c r="N249" i="117" s="1"/>
  <c r="M250" i="117"/>
  <c r="N250" i="117" s="1"/>
  <c r="M251" i="117"/>
  <c r="N251" i="117" s="1"/>
  <c r="M252" i="117"/>
  <c r="N252" i="117" s="1"/>
  <c r="M253" i="117"/>
  <c r="M254" i="117"/>
  <c r="N254" i="117" s="1"/>
  <c r="M255" i="117"/>
  <c r="N255" i="117" s="1"/>
  <c r="M256" i="117"/>
  <c r="M257" i="117"/>
  <c r="N257" i="117" s="1"/>
  <c r="M258" i="117"/>
  <c r="M259" i="117"/>
  <c r="N259" i="117" s="1"/>
  <c r="M260" i="117"/>
  <c r="N260" i="117" s="1"/>
  <c r="M261" i="117"/>
  <c r="M262" i="117"/>
  <c r="N262" i="117" s="1"/>
  <c r="M263" i="117"/>
  <c r="N263" i="117" s="1"/>
  <c r="M264" i="117"/>
  <c r="N264" i="117" s="1"/>
  <c r="M265" i="117"/>
  <c r="N265" i="117" s="1"/>
  <c r="M266" i="117"/>
  <c r="M267" i="117"/>
  <c r="N267" i="117" s="1"/>
  <c r="M268" i="117"/>
  <c r="N268" i="117" s="1"/>
  <c r="M269" i="117"/>
  <c r="M270" i="117"/>
  <c r="N270" i="117" s="1"/>
  <c r="M271" i="117"/>
  <c r="N271" i="117" s="1"/>
  <c r="M272" i="117"/>
  <c r="N272" i="117" s="1"/>
  <c r="M273" i="117"/>
  <c r="N273" i="117" s="1"/>
  <c r="M274" i="117"/>
  <c r="N274" i="117" s="1"/>
  <c r="M275" i="117"/>
  <c r="M276" i="117"/>
  <c r="N276" i="117" s="1"/>
  <c r="M277" i="117"/>
  <c r="M278" i="117"/>
  <c r="N278" i="117" s="1"/>
  <c r="M279" i="117"/>
  <c r="N279" i="117" s="1"/>
  <c r="M280" i="117"/>
  <c r="N280" i="117" s="1"/>
  <c r="M281" i="117"/>
  <c r="N281" i="117" s="1"/>
  <c r="M282" i="117"/>
  <c r="N282" i="117" s="1"/>
  <c r="M283" i="117"/>
  <c r="M284" i="117"/>
  <c r="N284" i="117" s="1"/>
  <c r="M285" i="117"/>
  <c r="M286" i="117"/>
  <c r="N286" i="117" s="1"/>
  <c r="M287" i="117"/>
  <c r="N287" i="117" s="1"/>
  <c r="M288" i="117"/>
  <c r="N288" i="117" s="1"/>
  <c r="M289" i="117"/>
  <c r="N289" i="117" s="1"/>
  <c r="M290" i="117"/>
  <c r="N290" i="117" s="1"/>
  <c r="M291" i="117"/>
  <c r="M292" i="117"/>
  <c r="N292" i="117" s="1"/>
  <c r="M293" i="117"/>
  <c r="M294" i="117"/>
  <c r="N294" i="117" s="1"/>
  <c r="M295" i="117"/>
  <c r="N295" i="117" s="1"/>
  <c r="M296" i="117"/>
  <c r="N296" i="117" s="1"/>
  <c r="M297" i="117"/>
  <c r="N297" i="117" s="1"/>
  <c r="M298" i="117"/>
  <c r="N298" i="117" s="1"/>
  <c r="M299" i="117"/>
  <c r="M300" i="117"/>
  <c r="N300" i="117" s="1"/>
  <c r="M301" i="117"/>
  <c r="M302" i="117"/>
  <c r="N302" i="117" s="1"/>
  <c r="M303" i="117"/>
  <c r="N303" i="117" s="1"/>
  <c r="M304" i="117"/>
  <c r="N304" i="117" s="1"/>
  <c r="M305" i="117"/>
  <c r="N305" i="117" s="1"/>
  <c r="M306" i="117"/>
  <c r="N306" i="117" s="1"/>
  <c r="M307" i="117"/>
  <c r="M308" i="117"/>
  <c r="N308" i="117" s="1"/>
  <c r="M309" i="117"/>
  <c r="M310" i="117"/>
  <c r="N310" i="117" s="1"/>
  <c r="M311" i="117"/>
  <c r="N311" i="117" s="1"/>
  <c r="M312" i="117"/>
  <c r="N312" i="117" s="1"/>
  <c r="M313" i="117"/>
  <c r="N313" i="117" s="1"/>
  <c r="M314" i="117"/>
  <c r="N314" i="117" s="1"/>
  <c r="M315" i="117"/>
  <c r="M316" i="117"/>
  <c r="N316" i="117" s="1"/>
  <c r="M317" i="117"/>
  <c r="M318" i="117"/>
  <c r="N318" i="117" s="1"/>
  <c r="M319" i="117"/>
  <c r="N319" i="117" s="1"/>
  <c r="M320" i="117"/>
  <c r="N320" i="117" s="1"/>
  <c r="M321" i="117"/>
  <c r="N321" i="117" s="1"/>
  <c r="M322" i="117"/>
  <c r="N322" i="117" s="1"/>
  <c r="M323" i="117"/>
  <c r="M324" i="117"/>
  <c r="N324" i="117" s="1"/>
  <c r="M325" i="117"/>
  <c r="M326" i="117"/>
  <c r="N326" i="117" s="1"/>
  <c r="M327" i="117"/>
  <c r="N327" i="117" s="1"/>
  <c r="M328" i="117"/>
  <c r="N328" i="117" s="1"/>
  <c r="M329" i="117"/>
  <c r="N329" i="117" s="1"/>
  <c r="M330" i="117"/>
  <c r="N330" i="117" s="1"/>
  <c r="M331" i="117"/>
  <c r="M332" i="117"/>
  <c r="N332" i="117" s="1"/>
  <c r="M333" i="117"/>
  <c r="M334" i="117"/>
  <c r="N334" i="117" s="1"/>
  <c r="M335" i="117"/>
  <c r="N335" i="117" s="1"/>
  <c r="M336" i="117"/>
  <c r="N336" i="117" s="1"/>
  <c r="M337" i="117"/>
  <c r="N337" i="117" s="1"/>
  <c r="M338" i="117"/>
  <c r="N338" i="117" s="1"/>
  <c r="M339" i="117"/>
  <c r="M340" i="117"/>
  <c r="N340" i="117" s="1"/>
  <c r="M341" i="117"/>
  <c r="M342" i="117"/>
  <c r="N342" i="117" s="1"/>
  <c r="M343" i="117"/>
  <c r="N343" i="117" s="1"/>
  <c r="M344" i="117"/>
  <c r="N344" i="117" s="1"/>
  <c r="M345" i="117"/>
  <c r="N345" i="117" s="1"/>
  <c r="M346" i="117"/>
  <c r="N346" i="117" s="1"/>
  <c r="M347" i="117"/>
  <c r="M348" i="117"/>
  <c r="N348" i="117" s="1"/>
  <c r="M349" i="117"/>
  <c r="M350" i="117"/>
  <c r="N350" i="117" s="1"/>
  <c r="M351" i="117"/>
  <c r="N351" i="117" s="1"/>
  <c r="M352" i="117"/>
  <c r="N352" i="117" s="1"/>
  <c r="M353" i="117"/>
  <c r="N353" i="117" s="1"/>
  <c r="M354" i="117"/>
  <c r="N354" i="117" s="1"/>
  <c r="M355" i="117"/>
  <c r="M356" i="117"/>
  <c r="N356" i="117" s="1"/>
  <c r="M357" i="117"/>
  <c r="M358" i="117"/>
  <c r="N358" i="117" s="1"/>
  <c r="M359" i="117"/>
  <c r="N359" i="117" s="1"/>
  <c r="M360" i="117"/>
  <c r="N360" i="117" s="1"/>
  <c r="M361" i="117"/>
  <c r="N361" i="117" s="1"/>
  <c r="M362" i="117"/>
  <c r="N362" i="117" s="1"/>
  <c r="M363" i="117"/>
  <c r="M364" i="117"/>
  <c r="N364" i="117" s="1"/>
  <c r="M365" i="117"/>
  <c r="M366" i="117"/>
  <c r="N366" i="117" s="1"/>
  <c r="M367" i="117"/>
  <c r="N367" i="117" s="1"/>
  <c r="M368" i="117"/>
  <c r="N368" i="117" s="1"/>
  <c r="M369" i="117"/>
  <c r="N369" i="117" s="1"/>
  <c r="M370" i="117"/>
  <c r="N370" i="117" s="1"/>
  <c r="M371" i="117"/>
  <c r="M372" i="117"/>
  <c r="N372" i="117" s="1"/>
  <c r="M373" i="117"/>
  <c r="M374" i="117"/>
  <c r="N374" i="117" s="1"/>
  <c r="M375" i="117"/>
  <c r="N375" i="117" s="1"/>
  <c r="M376" i="117"/>
  <c r="N376" i="117" s="1"/>
  <c r="M377" i="117"/>
  <c r="N377" i="117" s="1"/>
  <c r="N9" i="104"/>
  <c r="N11" i="104"/>
  <c r="N17" i="104"/>
  <c r="N19" i="104"/>
  <c r="N25" i="104"/>
  <c r="N27" i="104"/>
  <c r="N33" i="104"/>
  <c r="N35" i="104"/>
  <c r="N41" i="104"/>
  <c r="N43" i="104"/>
  <c r="N49" i="104"/>
  <c r="N51" i="104"/>
  <c r="N57" i="104"/>
  <c r="N59" i="104"/>
  <c r="N65" i="104"/>
  <c r="N67" i="104"/>
  <c r="N73" i="104"/>
  <c r="N75" i="104"/>
  <c r="N81" i="104"/>
  <c r="N83" i="104"/>
  <c r="N89" i="104"/>
  <c r="N91" i="104"/>
  <c r="N97" i="104"/>
  <c r="N99" i="104"/>
  <c r="N105" i="104"/>
  <c r="N107" i="104"/>
  <c r="N113" i="104"/>
  <c r="N115" i="104"/>
  <c r="N121" i="104"/>
  <c r="N123" i="104"/>
  <c r="N129" i="104"/>
  <c r="N131" i="104"/>
  <c r="N137" i="104"/>
  <c r="N139" i="104"/>
  <c r="N145" i="104"/>
  <c r="N147" i="104"/>
  <c r="N153" i="104"/>
  <c r="N155" i="104"/>
  <c r="N161" i="104"/>
  <c r="N163" i="104"/>
  <c r="N169" i="104"/>
  <c r="N171" i="104"/>
  <c r="N177" i="104"/>
  <c r="N179" i="104"/>
  <c r="N185" i="104"/>
  <c r="N187" i="104"/>
  <c r="N193" i="104"/>
  <c r="N195" i="104"/>
  <c r="N201" i="104"/>
  <c r="N203" i="104"/>
  <c r="N209" i="104"/>
  <c r="N211" i="104"/>
  <c r="N217" i="104"/>
  <c r="N219" i="104"/>
  <c r="N225" i="104"/>
  <c r="N227" i="104"/>
  <c r="N233" i="104"/>
  <c r="N235" i="104"/>
  <c r="N241" i="104"/>
  <c r="N243" i="104"/>
  <c r="N249" i="104"/>
  <c r="N251" i="104"/>
  <c r="N257" i="104"/>
  <c r="N259" i="104"/>
  <c r="N265" i="104"/>
  <c r="N267" i="104"/>
  <c r="N273" i="104"/>
  <c r="N275" i="104"/>
  <c r="N281" i="104"/>
  <c r="N283" i="104"/>
  <c r="N289" i="104"/>
  <c r="N291" i="104"/>
  <c r="N297" i="104"/>
  <c r="N299" i="104"/>
  <c r="N305" i="104"/>
  <c r="N307" i="104"/>
  <c r="N313" i="104"/>
  <c r="N315" i="104"/>
  <c r="N321" i="104"/>
  <c r="N323" i="104"/>
  <c r="N329" i="104"/>
  <c r="N331" i="104"/>
  <c r="N337" i="104"/>
  <c r="N339" i="104"/>
  <c r="N345" i="104"/>
  <c r="N347" i="104"/>
  <c r="N353" i="104"/>
  <c r="N355" i="104"/>
  <c r="N361" i="104"/>
  <c r="N363" i="104"/>
  <c r="N369" i="104"/>
  <c r="N371" i="104"/>
  <c r="N377" i="104"/>
  <c r="M5" i="104"/>
  <c r="N5" i="104" s="1"/>
  <c r="M6" i="104"/>
  <c r="N6" i="104" s="1"/>
  <c r="M7" i="104"/>
  <c r="N7" i="104" s="1"/>
  <c r="M8" i="104"/>
  <c r="N8" i="104" s="1"/>
  <c r="M9" i="104"/>
  <c r="M10" i="104"/>
  <c r="N10" i="104" s="1"/>
  <c r="M11" i="104"/>
  <c r="M12" i="104"/>
  <c r="N12" i="104" s="1"/>
  <c r="M13" i="104"/>
  <c r="N13" i="104" s="1"/>
  <c r="M14" i="104"/>
  <c r="N14" i="104" s="1"/>
  <c r="M15" i="104"/>
  <c r="N15" i="104" s="1"/>
  <c r="M16" i="104"/>
  <c r="N16" i="104" s="1"/>
  <c r="M17" i="104"/>
  <c r="M18" i="104"/>
  <c r="N18" i="104" s="1"/>
  <c r="M19" i="104"/>
  <c r="M20" i="104"/>
  <c r="N20" i="104" s="1"/>
  <c r="M21" i="104"/>
  <c r="N21" i="104" s="1"/>
  <c r="M22" i="104"/>
  <c r="N22" i="104" s="1"/>
  <c r="M23" i="104"/>
  <c r="N23" i="104" s="1"/>
  <c r="M24" i="104"/>
  <c r="N24" i="104" s="1"/>
  <c r="M25" i="104"/>
  <c r="M26" i="104"/>
  <c r="N26" i="104" s="1"/>
  <c r="M27" i="104"/>
  <c r="M28" i="104"/>
  <c r="N28" i="104" s="1"/>
  <c r="M29" i="104"/>
  <c r="N29" i="104" s="1"/>
  <c r="M30" i="104"/>
  <c r="N30" i="104" s="1"/>
  <c r="M31" i="104"/>
  <c r="N31" i="104" s="1"/>
  <c r="M32" i="104"/>
  <c r="N32" i="104" s="1"/>
  <c r="M33" i="104"/>
  <c r="M34" i="104"/>
  <c r="N34" i="104" s="1"/>
  <c r="M35" i="104"/>
  <c r="M36" i="104"/>
  <c r="N36" i="104" s="1"/>
  <c r="M37" i="104"/>
  <c r="N37" i="104" s="1"/>
  <c r="M38" i="104"/>
  <c r="N38" i="104" s="1"/>
  <c r="M39" i="104"/>
  <c r="N39" i="104" s="1"/>
  <c r="M40" i="104"/>
  <c r="N40" i="104" s="1"/>
  <c r="M41" i="104"/>
  <c r="M42" i="104"/>
  <c r="N42" i="104" s="1"/>
  <c r="M43" i="104"/>
  <c r="M44" i="104"/>
  <c r="N44" i="104" s="1"/>
  <c r="M45" i="104"/>
  <c r="N45" i="104" s="1"/>
  <c r="M46" i="104"/>
  <c r="N46" i="104" s="1"/>
  <c r="M47" i="104"/>
  <c r="N47" i="104" s="1"/>
  <c r="M48" i="104"/>
  <c r="N48" i="104" s="1"/>
  <c r="M49" i="104"/>
  <c r="M50" i="104"/>
  <c r="N50" i="104" s="1"/>
  <c r="M51" i="104"/>
  <c r="M52" i="104"/>
  <c r="N52" i="104" s="1"/>
  <c r="M53" i="104"/>
  <c r="N53" i="104" s="1"/>
  <c r="M54" i="104"/>
  <c r="N54" i="104" s="1"/>
  <c r="M55" i="104"/>
  <c r="N55" i="104" s="1"/>
  <c r="M56" i="104"/>
  <c r="N56" i="104" s="1"/>
  <c r="M57" i="104"/>
  <c r="M58" i="104"/>
  <c r="N58" i="104" s="1"/>
  <c r="M59" i="104"/>
  <c r="M60" i="104"/>
  <c r="N60" i="104" s="1"/>
  <c r="M61" i="104"/>
  <c r="N61" i="104" s="1"/>
  <c r="M62" i="104"/>
  <c r="N62" i="104" s="1"/>
  <c r="M63" i="104"/>
  <c r="N63" i="104" s="1"/>
  <c r="M64" i="104"/>
  <c r="N64" i="104" s="1"/>
  <c r="M65" i="104"/>
  <c r="M66" i="104"/>
  <c r="N66" i="104" s="1"/>
  <c r="M67" i="104"/>
  <c r="M68" i="104"/>
  <c r="N68" i="104" s="1"/>
  <c r="M69" i="104"/>
  <c r="N69" i="104" s="1"/>
  <c r="M70" i="104"/>
  <c r="N70" i="104" s="1"/>
  <c r="M71" i="104"/>
  <c r="N71" i="104" s="1"/>
  <c r="M72" i="104"/>
  <c r="N72" i="104" s="1"/>
  <c r="M73" i="104"/>
  <c r="M74" i="104"/>
  <c r="N74" i="104" s="1"/>
  <c r="M75" i="104"/>
  <c r="M76" i="104"/>
  <c r="N76" i="104" s="1"/>
  <c r="M77" i="104"/>
  <c r="N77" i="104" s="1"/>
  <c r="M78" i="104"/>
  <c r="N78" i="104" s="1"/>
  <c r="M79" i="104"/>
  <c r="N79" i="104" s="1"/>
  <c r="M80" i="104"/>
  <c r="N80" i="104" s="1"/>
  <c r="M81" i="104"/>
  <c r="M82" i="104"/>
  <c r="N82" i="104" s="1"/>
  <c r="M83" i="104"/>
  <c r="M84" i="104"/>
  <c r="N84" i="104" s="1"/>
  <c r="M85" i="104"/>
  <c r="N85" i="104" s="1"/>
  <c r="M86" i="104"/>
  <c r="N86" i="104" s="1"/>
  <c r="M87" i="104"/>
  <c r="N87" i="104" s="1"/>
  <c r="M88" i="104"/>
  <c r="N88" i="104" s="1"/>
  <c r="M89" i="104"/>
  <c r="M90" i="104"/>
  <c r="N90" i="104" s="1"/>
  <c r="M91" i="104"/>
  <c r="M92" i="104"/>
  <c r="N92" i="104" s="1"/>
  <c r="M93" i="104"/>
  <c r="N93" i="104" s="1"/>
  <c r="M94" i="104"/>
  <c r="N94" i="104" s="1"/>
  <c r="M95" i="104"/>
  <c r="N95" i="104" s="1"/>
  <c r="M96" i="104"/>
  <c r="N96" i="104" s="1"/>
  <c r="M97" i="104"/>
  <c r="M98" i="104"/>
  <c r="N98" i="104" s="1"/>
  <c r="M99" i="104"/>
  <c r="M100" i="104"/>
  <c r="N100" i="104" s="1"/>
  <c r="M101" i="104"/>
  <c r="N101" i="104" s="1"/>
  <c r="M102" i="104"/>
  <c r="N102" i="104" s="1"/>
  <c r="M103" i="104"/>
  <c r="N103" i="104" s="1"/>
  <c r="M104" i="104"/>
  <c r="N104" i="104" s="1"/>
  <c r="M105" i="104"/>
  <c r="M106" i="104"/>
  <c r="N106" i="104" s="1"/>
  <c r="M107" i="104"/>
  <c r="M108" i="104"/>
  <c r="N108" i="104" s="1"/>
  <c r="M109" i="104"/>
  <c r="N109" i="104" s="1"/>
  <c r="M110" i="104"/>
  <c r="N110" i="104" s="1"/>
  <c r="M111" i="104"/>
  <c r="N111" i="104" s="1"/>
  <c r="M112" i="104"/>
  <c r="N112" i="104" s="1"/>
  <c r="M113" i="104"/>
  <c r="M114" i="104"/>
  <c r="N114" i="104" s="1"/>
  <c r="M115" i="104"/>
  <c r="M116" i="104"/>
  <c r="N116" i="104" s="1"/>
  <c r="M117" i="104"/>
  <c r="N117" i="104" s="1"/>
  <c r="M118" i="104"/>
  <c r="N118" i="104" s="1"/>
  <c r="M119" i="104"/>
  <c r="N119" i="104" s="1"/>
  <c r="M120" i="104"/>
  <c r="N120" i="104" s="1"/>
  <c r="M121" i="104"/>
  <c r="M122" i="104"/>
  <c r="N122" i="104" s="1"/>
  <c r="M123" i="104"/>
  <c r="M124" i="104"/>
  <c r="N124" i="104" s="1"/>
  <c r="M125" i="104"/>
  <c r="N125" i="104" s="1"/>
  <c r="M126" i="104"/>
  <c r="N126" i="104" s="1"/>
  <c r="M127" i="104"/>
  <c r="N127" i="104" s="1"/>
  <c r="M128" i="104"/>
  <c r="N128" i="104" s="1"/>
  <c r="M129" i="104"/>
  <c r="M130" i="104"/>
  <c r="N130" i="104" s="1"/>
  <c r="M131" i="104"/>
  <c r="M132" i="104"/>
  <c r="N132" i="104" s="1"/>
  <c r="M133" i="104"/>
  <c r="N133" i="104" s="1"/>
  <c r="M134" i="104"/>
  <c r="N134" i="104" s="1"/>
  <c r="M135" i="104"/>
  <c r="N135" i="104" s="1"/>
  <c r="M136" i="104"/>
  <c r="N136" i="104" s="1"/>
  <c r="M137" i="104"/>
  <c r="M138" i="104"/>
  <c r="N138" i="104" s="1"/>
  <c r="M139" i="104"/>
  <c r="M140" i="104"/>
  <c r="N140" i="104" s="1"/>
  <c r="M141" i="104"/>
  <c r="N141" i="104" s="1"/>
  <c r="M142" i="104"/>
  <c r="N142" i="104" s="1"/>
  <c r="M143" i="104"/>
  <c r="N143" i="104" s="1"/>
  <c r="M144" i="104"/>
  <c r="N144" i="104" s="1"/>
  <c r="M145" i="104"/>
  <c r="M146" i="104"/>
  <c r="N146" i="104" s="1"/>
  <c r="M147" i="104"/>
  <c r="M148" i="104"/>
  <c r="N148" i="104" s="1"/>
  <c r="M149" i="104"/>
  <c r="N149" i="104" s="1"/>
  <c r="M150" i="104"/>
  <c r="N150" i="104" s="1"/>
  <c r="M151" i="104"/>
  <c r="N151" i="104" s="1"/>
  <c r="M152" i="104"/>
  <c r="N152" i="104" s="1"/>
  <c r="M153" i="104"/>
  <c r="M154" i="104"/>
  <c r="N154" i="104" s="1"/>
  <c r="M155" i="104"/>
  <c r="M156" i="104"/>
  <c r="N156" i="104" s="1"/>
  <c r="M157" i="104"/>
  <c r="N157" i="104" s="1"/>
  <c r="M158" i="104"/>
  <c r="N158" i="104" s="1"/>
  <c r="M159" i="104"/>
  <c r="N159" i="104" s="1"/>
  <c r="M160" i="104"/>
  <c r="N160" i="104" s="1"/>
  <c r="M161" i="104"/>
  <c r="M162" i="104"/>
  <c r="N162" i="104" s="1"/>
  <c r="M163" i="104"/>
  <c r="M164" i="104"/>
  <c r="N164" i="104" s="1"/>
  <c r="M165" i="104"/>
  <c r="N165" i="104" s="1"/>
  <c r="M166" i="104"/>
  <c r="N166" i="104" s="1"/>
  <c r="M167" i="104"/>
  <c r="N167" i="104" s="1"/>
  <c r="M168" i="104"/>
  <c r="N168" i="104" s="1"/>
  <c r="M169" i="104"/>
  <c r="M170" i="104"/>
  <c r="N170" i="104" s="1"/>
  <c r="M171" i="104"/>
  <c r="M172" i="104"/>
  <c r="N172" i="104" s="1"/>
  <c r="M173" i="104"/>
  <c r="N173" i="104" s="1"/>
  <c r="M174" i="104"/>
  <c r="N174" i="104" s="1"/>
  <c r="M175" i="104"/>
  <c r="N175" i="104" s="1"/>
  <c r="M176" i="104"/>
  <c r="N176" i="104" s="1"/>
  <c r="M177" i="104"/>
  <c r="M178" i="104"/>
  <c r="N178" i="104" s="1"/>
  <c r="M179" i="104"/>
  <c r="M180" i="104"/>
  <c r="N180" i="104" s="1"/>
  <c r="M181" i="104"/>
  <c r="N181" i="104" s="1"/>
  <c r="M182" i="104"/>
  <c r="N182" i="104" s="1"/>
  <c r="M183" i="104"/>
  <c r="N183" i="104" s="1"/>
  <c r="M184" i="104"/>
  <c r="N184" i="104" s="1"/>
  <c r="M185" i="104"/>
  <c r="M186" i="104"/>
  <c r="N186" i="104" s="1"/>
  <c r="M187" i="104"/>
  <c r="M188" i="104"/>
  <c r="N188" i="104" s="1"/>
  <c r="M189" i="104"/>
  <c r="N189" i="104" s="1"/>
  <c r="M190" i="104"/>
  <c r="N190" i="104" s="1"/>
  <c r="M191" i="104"/>
  <c r="N191" i="104" s="1"/>
  <c r="M192" i="104"/>
  <c r="N192" i="104" s="1"/>
  <c r="M193" i="104"/>
  <c r="M194" i="104"/>
  <c r="N194" i="104" s="1"/>
  <c r="M195" i="104"/>
  <c r="M196" i="104"/>
  <c r="N196" i="104" s="1"/>
  <c r="M197" i="104"/>
  <c r="N197" i="104" s="1"/>
  <c r="M198" i="104"/>
  <c r="N198" i="104" s="1"/>
  <c r="M199" i="104"/>
  <c r="N199" i="104" s="1"/>
  <c r="M200" i="104"/>
  <c r="N200" i="104" s="1"/>
  <c r="M201" i="104"/>
  <c r="M202" i="104"/>
  <c r="N202" i="104" s="1"/>
  <c r="M203" i="104"/>
  <c r="M204" i="104"/>
  <c r="N204" i="104" s="1"/>
  <c r="M205" i="104"/>
  <c r="N205" i="104" s="1"/>
  <c r="M206" i="104"/>
  <c r="N206" i="104" s="1"/>
  <c r="M207" i="104"/>
  <c r="N207" i="104" s="1"/>
  <c r="M208" i="104"/>
  <c r="N208" i="104" s="1"/>
  <c r="M209" i="104"/>
  <c r="M210" i="104"/>
  <c r="N210" i="104" s="1"/>
  <c r="M211" i="104"/>
  <c r="M212" i="104"/>
  <c r="N212" i="104" s="1"/>
  <c r="M213" i="104"/>
  <c r="N213" i="104" s="1"/>
  <c r="M214" i="104"/>
  <c r="N214" i="104" s="1"/>
  <c r="M215" i="104"/>
  <c r="N215" i="104" s="1"/>
  <c r="M216" i="104"/>
  <c r="N216" i="104" s="1"/>
  <c r="M217" i="104"/>
  <c r="M218" i="104"/>
  <c r="N218" i="104" s="1"/>
  <c r="M219" i="104"/>
  <c r="M220" i="104"/>
  <c r="N220" i="104" s="1"/>
  <c r="M221" i="104"/>
  <c r="N221" i="104" s="1"/>
  <c r="M222" i="104"/>
  <c r="N222" i="104" s="1"/>
  <c r="M223" i="104"/>
  <c r="N223" i="104" s="1"/>
  <c r="M224" i="104"/>
  <c r="N224" i="104" s="1"/>
  <c r="M225" i="104"/>
  <c r="M226" i="104"/>
  <c r="N226" i="104" s="1"/>
  <c r="M227" i="104"/>
  <c r="M228" i="104"/>
  <c r="N228" i="104" s="1"/>
  <c r="M229" i="104"/>
  <c r="N229" i="104" s="1"/>
  <c r="M230" i="104"/>
  <c r="N230" i="104" s="1"/>
  <c r="M231" i="104"/>
  <c r="N231" i="104" s="1"/>
  <c r="M232" i="104"/>
  <c r="N232" i="104" s="1"/>
  <c r="M233" i="104"/>
  <c r="M234" i="104"/>
  <c r="N234" i="104" s="1"/>
  <c r="M235" i="104"/>
  <c r="M236" i="104"/>
  <c r="N236" i="104" s="1"/>
  <c r="M237" i="104"/>
  <c r="N237" i="104" s="1"/>
  <c r="M238" i="104"/>
  <c r="N238" i="104" s="1"/>
  <c r="M239" i="104"/>
  <c r="N239" i="104" s="1"/>
  <c r="M240" i="104"/>
  <c r="N240" i="104" s="1"/>
  <c r="M241" i="104"/>
  <c r="M242" i="104"/>
  <c r="N242" i="104" s="1"/>
  <c r="M243" i="104"/>
  <c r="M244" i="104"/>
  <c r="N244" i="104" s="1"/>
  <c r="M245" i="104"/>
  <c r="N245" i="104" s="1"/>
  <c r="M246" i="104"/>
  <c r="N246" i="104" s="1"/>
  <c r="M247" i="104"/>
  <c r="N247" i="104" s="1"/>
  <c r="M248" i="104"/>
  <c r="N248" i="104" s="1"/>
  <c r="M249" i="104"/>
  <c r="M250" i="104"/>
  <c r="N250" i="104" s="1"/>
  <c r="M251" i="104"/>
  <c r="M252" i="104"/>
  <c r="N252" i="104" s="1"/>
  <c r="M253" i="104"/>
  <c r="N253" i="104" s="1"/>
  <c r="M254" i="104"/>
  <c r="N254" i="104" s="1"/>
  <c r="M255" i="104"/>
  <c r="N255" i="104" s="1"/>
  <c r="M256" i="104"/>
  <c r="N256" i="104" s="1"/>
  <c r="M257" i="104"/>
  <c r="M258" i="104"/>
  <c r="N258" i="104" s="1"/>
  <c r="M259" i="104"/>
  <c r="M260" i="104"/>
  <c r="N260" i="104" s="1"/>
  <c r="M261" i="104"/>
  <c r="N261" i="104" s="1"/>
  <c r="M262" i="104"/>
  <c r="N262" i="104" s="1"/>
  <c r="M263" i="104"/>
  <c r="N263" i="104" s="1"/>
  <c r="M264" i="104"/>
  <c r="N264" i="104" s="1"/>
  <c r="M265" i="104"/>
  <c r="M266" i="104"/>
  <c r="N266" i="104" s="1"/>
  <c r="M267" i="104"/>
  <c r="M268" i="104"/>
  <c r="N268" i="104" s="1"/>
  <c r="M269" i="104"/>
  <c r="N269" i="104" s="1"/>
  <c r="M270" i="104"/>
  <c r="N270" i="104" s="1"/>
  <c r="M271" i="104"/>
  <c r="N271" i="104" s="1"/>
  <c r="M272" i="104"/>
  <c r="N272" i="104" s="1"/>
  <c r="M273" i="104"/>
  <c r="M274" i="104"/>
  <c r="N274" i="104" s="1"/>
  <c r="M275" i="104"/>
  <c r="M276" i="104"/>
  <c r="N276" i="104" s="1"/>
  <c r="M277" i="104"/>
  <c r="N277" i="104" s="1"/>
  <c r="M278" i="104"/>
  <c r="N278" i="104" s="1"/>
  <c r="M279" i="104"/>
  <c r="N279" i="104" s="1"/>
  <c r="M280" i="104"/>
  <c r="N280" i="104" s="1"/>
  <c r="M281" i="104"/>
  <c r="M282" i="104"/>
  <c r="N282" i="104" s="1"/>
  <c r="M283" i="104"/>
  <c r="M284" i="104"/>
  <c r="N284" i="104" s="1"/>
  <c r="M285" i="104"/>
  <c r="N285" i="104" s="1"/>
  <c r="M286" i="104"/>
  <c r="N286" i="104" s="1"/>
  <c r="M287" i="104"/>
  <c r="N287" i="104" s="1"/>
  <c r="M288" i="104"/>
  <c r="N288" i="104" s="1"/>
  <c r="M289" i="104"/>
  <c r="M290" i="104"/>
  <c r="N290" i="104" s="1"/>
  <c r="M291" i="104"/>
  <c r="M292" i="104"/>
  <c r="N292" i="104" s="1"/>
  <c r="M293" i="104"/>
  <c r="N293" i="104" s="1"/>
  <c r="M294" i="104"/>
  <c r="N294" i="104" s="1"/>
  <c r="M295" i="104"/>
  <c r="N295" i="104" s="1"/>
  <c r="M296" i="104"/>
  <c r="N296" i="104" s="1"/>
  <c r="M297" i="104"/>
  <c r="M298" i="104"/>
  <c r="N298" i="104" s="1"/>
  <c r="M299" i="104"/>
  <c r="M300" i="104"/>
  <c r="N300" i="104" s="1"/>
  <c r="M301" i="104"/>
  <c r="N301" i="104" s="1"/>
  <c r="M302" i="104"/>
  <c r="N302" i="104" s="1"/>
  <c r="M303" i="104"/>
  <c r="N303" i="104" s="1"/>
  <c r="M304" i="104"/>
  <c r="N304" i="104" s="1"/>
  <c r="M305" i="104"/>
  <c r="M306" i="104"/>
  <c r="N306" i="104" s="1"/>
  <c r="M307" i="104"/>
  <c r="M308" i="104"/>
  <c r="N308" i="104" s="1"/>
  <c r="M309" i="104"/>
  <c r="N309" i="104" s="1"/>
  <c r="M310" i="104"/>
  <c r="N310" i="104" s="1"/>
  <c r="M311" i="104"/>
  <c r="N311" i="104" s="1"/>
  <c r="M312" i="104"/>
  <c r="N312" i="104" s="1"/>
  <c r="M313" i="104"/>
  <c r="M314" i="104"/>
  <c r="N314" i="104" s="1"/>
  <c r="M315" i="104"/>
  <c r="M316" i="104"/>
  <c r="N316" i="104" s="1"/>
  <c r="M317" i="104"/>
  <c r="N317" i="104" s="1"/>
  <c r="M318" i="104"/>
  <c r="N318" i="104" s="1"/>
  <c r="M319" i="104"/>
  <c r="N319" i="104" s="1"/>
  <c r="M320" i="104"/>
  <c r="N320" i="104" s="1"/>
  <c r="M321" i="104"/>
  <c r="M322" i="104"/>
  <c r="N322" i="104" s="1"/>
  <c r="M323" i="104"/>
  <c r="M324" i="104"/>
  <c r="N324" i="104" s="1"/>
  <c r="M325" i="104"/>
  <c r="N325" i="104" s="1"/>
  <c r="M326" i="104"/>
  <c r="N326" i="104" s="1"/>
  <c r="M327" i="104"/>
  <c r="N327" i="104" s="1"/>
  <c r="M328" i="104"/>
  <c r="N328" i="104" s="1"/>
  <c r="M329" i="104"/>
  <c r="M330" i="104"/>
  <c r="N330" i="104" s="1"/>
  <c r="M331" i="104"/>
  <c r="M332" i="104"/>
  <c r="N332" i="104" s="1"/>
  <c r="M333" i="104"/>
  <c r="N333" i="104" s="1"/>
  <c r="M334" i="104"/>
  <c r="N334" i="104" s="1"/>
  <c r="M335" i="104"/>
  <c r="N335" i="104" s="1"/>
  <c r="M336" i="104"/>
  <c r="N336" i="104" s="1"/>
  <c r="M337" i="104"/>
  <c r="M338" i="104"/>
  <c r="N338" i="104" s="1"/>
  <c r="M339" i="104"/>
  <c r="M340" i="104"/>
  <c r="N340" i="104" s="1"/>
  <c r="M341" i="104"/>
  <c r="N341" i="104" s="1"/>
  <c r="M342" i="104"/>
  <c r="N342" i="104" s="1"/>
  <c r="M343" i="104"/>
  <c r="N343" i="104" s="1"/>
  <c r="M344" i="104"/>
  <c r="N344" i="104" s="1"/>
  <c r="M345" i="104"/>
  <c r="M346" i="104"/>
  <c r="N346" i="104" s="1"/>
  <c r="M347" i="104"/>
  <c r="M348" i="104"/>
  <c r="N348" i="104" s="1"/>
  <c r="M349" i="104"/>
  <c r="N349" i="104" s="1"/>
  <c r="M350" i="104"/>
  <c r="N350" i="104" s="1"/>
  <c r="M351" i="104"/>
  <c r="N351" i="104" s="1"/>
  <c r="M352" i="104"/>
  <c r="N352" i="104" s="1"/>
  <c r="M353" i="104"/>
  <c r="M354" i="104"/>
  <c r="N354" i="104" s="1"/>
  <c r="M355" i="104"/>
  <c r="M356" i="104"/>
  <c r="N356" i="104" s="1"/>
  <c r="M357" i="104"/>
  <c r="N357" i="104" s="1"/>
  <c r="M358" i="104"/>
  <c r="N358" i="104" s="1"/>
  <c r="M359" i="104"/>
  <c r="N359" i="104" s="1"/>
  <c r="M360" i="104"/>
  <c r="N360" i="104" s="1"/>
  <c r="M361" i="104"/>
  <c r="M362" i="104"/>
  <c r="N362" i="104" s="1"/>
  <c r="M363" i="104"/>
  <c r="M364" i="104"/>
  <c r="N364" i="104" s="1"/>
  <c r="M365" i="104"/>
  <c r="N365" i="104" s="1"/>
  <c r="M366" i="104"/>
  <c r="N366" i="104" s="1"/>
  <c r="M367" i="104"/>
  <c r="N367" i="104" s="1"/>
  <c r="M368" i="104"/>
  <c r="N368" i="104" s="1"/>
  <c r="M369" i="104"/>
  <c r="M370" i="104"/>
  <c r="N370" i="104" s="1"/>
  <c r="M371" i="104"/>
  <c r="M372" i="104"/>
  <c r="N372" i="104" s="1"/>
  <c r="M373" i="104"/>
  <c r="N373" i="104" s="1"/>
  <c r="M374" i="104"/>
  <c r="N374" i="104" s="1"/>
  <c r="M375" i="104"/>
  <c r="N375" i="104" s="1"/>
  <c r="M376" i="104"/>
  <c r="N376" i="104" s="1"/>
  <c r="M377" i="104"/>
  <c r="O5" i="90"/>
  <c r="O6" i="90"/>
  <c r="O7" i="90"/>
  <c r="O8" i="90"/>
  <c r="O9" i="90"/>
  <c r="O10" i="90"/>
  <c r="O11" i="90"/>
  <c r="O12" i="90"/>
  <c r="O13" i="90"/>
  <c r="O14" i="90"/>
  <c r="O15" i="90"/>
  <c r="O16" i="90"/>
  <c r="O17" i="90"/>
  <c r="O18" i="90"/>
  <c r="O19" i="90"/>
  <c r="O20" i="90"/>
  <c r="O21" i="90"/>
  <c r="O22" i="90"/>
  <c r="O23" i="90"/>
  <c r="O24" i="90"/>
  <c r="O25" i="90"/>
  <c r="O26" i="90"/>
  <c r="O27" i="90"/>
  <c r="O28" i="90"/>
  <c r="O29" i="90"/>
  <c r="O30" i="90"/>
  <c r="O31" i="90"/>
  <c r="O32" i="90"/>
  <c r="O33" i="90"/>
  <c r="O34" i="90"/>
  <c r="O35" i="90"/>
  <c r="O36" i="90"/>
  <c r="O37" i="90"/>
  <c r="O38" i="90"/>
  <c r="O39" i="90"/>
  <c r="O40" i="90"/>
  <c r="O41" i="90"/>
  <c r="O42" i="90"/>
  <c r="O43" i="90"/>
  <c r="O44" i="90"/>
  <c r="O45" i="90"/>
  <c r="O46" i="90"/>
  <c r="O47" i="90"/>
  <c r="O48" i="90"/>
  <c r="O49" i="90"/>
  <c r="O50" i="90"/>
  <c r="O51" i="90"/>
  <c r="O52" i="90"/>
  <c r="O53" i="90"/>
  <c r="O54" i="90"/>
  <c r="O55" i="90"/>
  <c r="O56" i="90"/>
  <c r="O57" i="90"/>
  <c r="O58" i="90"/>
  <c r="O59" i="90"/>
  <c r="O60" i="90"/>
  <c r="O61" i="90"/>
  <c r="O62" i="90"/>
  <c r="O63" i="90"/>
  <c r="O64" i="90"/>
  <c r="O65" i="90"/>
  <c r="O66" i="90"/>
  <c r="O67" i="90"/>
  <c r="O68" i="90"/>
  <c r="O69" i="90"/>
  <c r="O70" i="90"/>
  <c r="O71" i="90"/>
  <c r="O72" i="90"/>
  <c r="O73" i="90"/>
  <c r="O74" i="90"/>
  <c r="O75" i="90"/>
  <c r="O76" i="90"/>
  <c r="O77" i="90"/>
  <c r="O78" i="90"/>
  <c r="O79" i="90"/>
  <c r="O80" i="90"/>
  <c r="O81" i="90"/>
  <c r="O82" i="90"/>
  <c r="O83" i="90"/>
  <c r="O84" i="90"/>
  <c r="O85" i="90"/>
  <c r="O86" i="90"/>
  <c r="O87" i="90"/>
  <c r="O88" i="90"/>
  <c r="O89" i="90"/>
  <c r="O90" i="90"/>
  <c r="O91" i="90"/>
  <c r="O92" i="90"/>
  <c r="O93" i="90"/>
  <c r="O94" i="90"/>
  <c r="O95" i="90"/>
  <c r="O96" i="90"/>
  <c r="O97" i="90"/>
  <c r="O98" i="90"/>
  <c r="O99" i="90"/>
  <c r="O100" i="90"/>
  <c r="O101" i="90"/>
  <c r="O102" i="90"/>
  <c r="O103" i="90"/>
  <c r="O104" i="90"/>
  <c r="O105" i="90"/>
  <c r="O106" i="90"/>
  <c r="O107" i="90"/>
  <c r="O108" i="90"/>
  <c r="O109" i="90"/>
  <c r="O110" i="90"/>
  <c r="O111" i="90"/>
  <c r="O112" i="90"/>
  <c r="O113" i="90"/>
  <c r="O114" i="90"/>
  <c r="O115" i="90"/>
  <c r="O116" i="90"/>
  <c r="O117" i="90"/>
  <c r="O118" i="90"/>
  <c r="O119" i="90"/>
  <c r="O120" i="90"/>
  <c r="O121" i="90"/>
  <c r="O122" i="90"/>
  <c r="O123" i="90"/>
  <c r="O124" i="90"/>
  <c r="O125" i="90"/>
  <c r="O126" i="90"/>
  <c r="O127" i="90"/>
  <c r="O128" i="90"/>
  <c r="O129" i="90"/>
  <c r="O130" i="90"/>
  <c r="O131" i="90"/>
  <c r="O132" i="90"/>
  <c r="O133" i="90"/>
  <c r="O134" i="90"/>
  <c r="O135" i="90"/>
  <c r="O136" i="90"/>
  <c r="O137" i="90"/>
  <c r="O138" i="90"/>
  <c r="O139" i="90"/>
  <c r="O140" i="90"/>
  <c r="O141" i="90"/>
  <c r="O142" i="90"/>
  <c r="O143" i="90"/>
  <c r="O144" i="90"/>
  <c r="O145" i="90"/>
  <c r="O146" i="90"/>
  <c r="O147" i="90"/>
  <c r="O148" i="90"/>
  <c r="O149" i="90"/>
  <c r="O150" i="90"/>
  <c r="O151" i="90"/>
  <c r="O152" i="90"/>
  <c r="O153" i="90"/>
  <c r="O154" i="90"/>
  <c r="O155" i="90"/>
  <c r="O156" i="90"/>
  <c r="O157" i="90"/>
  <c r="O158" i="90"/>
  <c r="O159" i="90"/>
  <c r="O160" i="90"/>
  <c r="O161" i="90"/>
  <c r="O162" i="90"/>
  <c r="O163" i="90"/>
  <c r="O164" i="90"/>
  <c r="O165" i="90"/>
  <c r="O166" i="90"/>
  <c r="O167" i="90"/>
  <c r="O168" i="90"/>
  <c r="O169" i="90"/>
  <c r="O170" i="90"/>
  <c r="O171" i="90"/>
  <c r="O172" i="90"/>
  <c r="O173" i="90"/>
  <c r="O174" i="90"/>
  <c r="O175" i="90"/>
  <c r="O176" i="90"/>
  <c r="O177" i="90"/>
  <c r="O178" i="90"/>
  <c r="O179" i="90"/>
  <c r="O180" i="90"/>
  <c r="O181" i="90"/>
  <c r="O182" i="90"/>
  <c r="O183" i="90"/>
  <c r="O184" i="90"/>
  <c r="O185" i="90"/>
  <c r="O186" i="90"/>
  <c r="O187" i="90"/>
  <c r="O188" i="90"/>
  <c r="O189" i="90"/>
  <c r="O190" i="90"/>
  <c r="O191" i="90"/>
  <c r="O192" i="90"/>
  <c r="O193" i="90"/>
  <c r="O194" i="90"/>
  <c r="O195" i="90"/>
  <c r="O196" i="90"/>
  <c r="O197" i="90"/>
  <c r="O198" i="90"/>
  <c r="O199" i="90"/>
  <c r="O200" i="90"/>
  <c r="O201" i="90"/>
  <c r="O202" i="90"/>
  <c r="O203" i="90"/>
  <c r="O204" i="90"/>
  <c r="O205" i="90"/>
  <c r="O206" i="90"/>
  <c r="O207" i="90"/>
  <c r="O208" i="90"/>
  <c r="O209" i="90"/>
  <c r="O210" i="90"/>
  <c r="O211" i="90"/>
  <c r="O212" i="90"/>
  <c r="O213" i="90"/>
  <c r="O214" i="90"/>
  <c r="O215" i="90"/>
  <c r="O216" i="90"/>
  <c r="O217" i="90"/>
  <c r="O218" i="90"/>
  <c r="O219" i="90"/>
  <c r="O220" i="90"/>
  <c r="O221" i="90"/>
  <c r="O222" i="90"/>
  <c r="O223" i="90"/>
  <c r="O224" i="90"/>
  <c r="O225" i="90"/>
  <c r="O226" i="90"/>
  <c r="O227" i="90"/>
  <c r="O228" i="90"/>
  <c r="O229" i="90"/>
  <c r="O230" i="90"/>
  <c r="O231" i="90"/>
  <c r="O232" i="90"/>
  <c r="O233" i="90"/>
  <c r="O234" i="90"/>
  <c r="O235" i="90"/>
  <c r="O236" i="90"/>
  <c r="O237" i="90"/>
  <c r="O238" i="90"/>
  <c r="O239" i="90"/>
  <c r="O240" i="90"/>
  <c r="O241" i="90"/>
  <c r="O242" i="90"/>
  <c r="O243" i="90"/>
  <c r="O244" i="90"/>
  <c r="O245" i="90"/>
  <c r="O246" i="90"/>
  <c r="O247" i="90"/>
  <c r="O248" i="90"/>
  <c r="O249" i="90"/>
  <c r="O250" i="90"/>
  <c r="O251" i="90"/>
  <c r="O252" i="90"/>
  <c r="O253" i="90"/>
  <c r="O254" i="90"/>
  <c r="O255" i="90"/>
  <c r="O256" i="90"/>
  <c r="O257" i="90"/>
  <c r="O258" i="90"/>
  <c r="O259" i="90"/>
  <c r="O260" i="90"/>
  <c r="O261" i="90"/>
  <c r="O262" i="90"/>
  <c r="O263" i="90"/>
  <c r="O264" i="90"/>
  <c r="O265" i="90"/>
  <c r="O266" i="90"/>
  <c r="O267" i="90"/>
  <c r="O268" i="90"/>
  <c r="O269" i="90"/>
  <c r="O270" i="90"/>
  <c r="O271" i="90"/>
  <c r="O272" i="90"/>
  <c r="O273" i="90"/>
  <c r="O274" i="90"/>
  <c r="O275" i="90"/>
  <c r="O276" i="90"/>
  <c r="O277" i="90"/>
  <c r="O278" i="90"/>
  <c r="O279" i="90"/>
  <c r="O280" i="90"/>
  <c r="O281" i="90"/>
  <c r="O282" i="90"/>
  <c r="O283" i="90"/>
  <c r="O284" i="90"/>
  <c r="O285" i="90"/>
  <c r="O286" i="90"/>
  <c r="O287" i="90"/>
  <c r="O288" i="90"/>
  <c r="O289" i="90"/>
  <c r="O290" i="90"/>
  <c r="O291" i="90"/>
  <c r="O292" i="90"/>
  <c r="O293" i="90"/>
  <c r="O294" i="90"/>
  <c r="O295" i="90"/>
  <c r="O296" i="90"/>
  <c r="O297" i="90"/>
  <c r="O298" i="90"/>
  <c r="O299" i="90"/>
  <c r="O300" i="90"/>
  <c r="O301" i="90"/>
  <c r="O302" i="90"/>
  <c r="O303" i="90"/>
  <c r="O304" i="90"/>
  <c r="O305" i="90"/>
  <c r="O306" i="90"/>
  <c r="O307" i="90"/>
  <c r="O308" i="90"/>
  <c r="O309" i="90"/>
  <c r="O310" i="90"/>
  <c r="O311" i="90"/>
  <c r="O312" i="90"/>
  <c r="O313" i="90"/>
  <c r="O314" i="90"/>
  <c r="O315" i="90"/>
  <c r="O316" i="90"/>
  <c r="O317" i="90"/>
  <c r="O318" i="90"/>
  <c r="O319" i="90"/>
  <c r="O320" i="90"/>
  <c r="O321" i="90"/>
  <c r="O322" i="90"/>
  <c r="O323" i="90"/>
  <c r="O324" i="90"/>
  <c r="O325" i="90"/>
  <c r="O326" i="90"/>
  <c r="O327" i="90"/>
  <c r="O328" i="90"/>
  <c r="O329" i="90"/>
  <c r="O330" i="90"/>
  <c r="O331" i="90"/>
  <c r="O332" i="90"/>
  <c r="O333" i="90"/>
  <c r="O334" i="90"/>
  <c r="O335" i="90"/>
  <c r="O336" i="90"/>
  <c r="O337" i="90"/>
  <c r="O338" i="90"/>
  <c r="O339" i="90"/>
  <c r="O340" i="90"/>
  <c r="O341" i="90"/>
  <c r="O342" i="90"/>
  <c r="O343" i="90"/>
  <c r="O344" i="90"/>
  <c r="O345" i="90"/>
  <c r="O346" i="90"/>
  <c r="O347" i="90"/>
  <c r="O348" i="90"/>
  <c r="O349" i="90"/>
  <c r="O350" i="90"/>
  <c r="O351" i="90"/>
  <c r="O352" i="90"/>
  <c r="O353" i="90"/>
  <c r="O354" i="90"/>
  <c r="O355" i="90"/>
  <c r="O356" i="90"/>
  <c r="O357" i="90"/>
  <c r="O358" i="90"/>
  <c r="O359" i="90"/>
  <c r="O360" i="90"/>
  <c r="O361" i="90"/>
  <c r="O362" i="90"/>
  <c r="O363" i="90"/>
  <c r="O364" i="90"/>
  <c r="O365" i="90"/>
  <c r="O366" i="90"/>
  <c r="O367" i="90"/>
  <c r="O368" i="90"/>
  <c r="O369" i="90"/>
  <c r="O370" i="90"/>
  <c r="O371" i="90"/>
  <c r="O372" i="90"/>
  <c r="O373" i="90"/>
  <c r="O374" i="90"/>
  <c r="O375" i="90"/>
  <c r="O376" i="90"/>
  <c r="O377" i="90"/>
  <c r="M4" i="107"/>
  <c r="N4" i="107" s="1"/>
  <c r="M4" i="118"/>
  <c r="N4" i="118" s="1"/>
  <c r="M4" i="108"/>
  <c r="N4" i="108" s="1"/>
  <c r="M4" i="112"/>
  <c r="N4" i="112" s="1"/>
  <c r="M4" i="110"/>
  <c r="N4" i="110" s="1"/>
  <c r="M4" i="105"/>
  <c r="N4" i="105" s="1"/>
  <c r="M4" i="106"/>
  <c r="N4" i="106" s="1"/>
  <c r="M4" i="116"/>
  <c r="N4" i="116" s="1"/>
  <c r="M4" i="114"/>
  <c r="N4" i="114" s="1"/>
  <c r="M4" i="115"/>
  <c r="N4" i="115" s="1"/>
  <c r="M4" i="113"/>
  <c r="N4" i="113" s="1"/>
  <c r="M4" i="111"/>
  <c r="N4" i="111" s="1"/>
  <c r="M4" i="117"/>
  <c r="N4" i="117" s="1"/>
  <c r="M4" i="109"/>
  <c r="N4" i="109" s="1"/>
  <c r="M343" i="90" l="1"/>
  <c r="P343" i="90" s="1"/>
  <c r="N343" i="115"/>
  <c r="M366" i="90"/>
  <c r="N366" i="90" s="1"/>
  <c r="M342" i="90"/>
  <c r="P342" i="90" s="1"/>
  <c r="M367" i="90"/>
  <c r="P367" i="90" s="1"/>
  <c r="M354" i="90"/>
  <c r="P354" i="90" s="1"/>
  <c r="N366" i="106"/>
  <c r="M356" i="90"/>
  <c r="P356" i="90" s="1"/>
  <c r="M355" i="90"/>
  <c r="P355" i="90" s="1"/>
  <c r="M365" i="90"/>
  <c r="N365" i="90" s="1"/>
  <c r="M341" i="90"/>
  <c r="P341" i="90" s="1"/>
  <c r="M368" i="90"/>
  <c r="N368" i="90" s="1"/>
  <c r="M344" i="90"/>
  <c r="N344" i="90" s="1"/>
  <c r="M377" i="90"/>
  <c r="N377" i="90" s="1"/>
  <c r="M353" i="90"/>
  <c r="P353" i="90" s="1"/>
  <c r="M369" i="90"/>
  <c r="P369" i="90" s="1"/>
  <c r="M345" i="90"/>
  <c r="P345" i="90" s="1"/>
  <c r="M373" i="90"/>
  <c r="N373" i="90" s="1"/>
  <c r="M349" i="90"/>
  <c r="N349" i="90" s="1"/>
  <c r="M372" i="90"/>
  <c r="P372" i="90" s="1"/>
  <c r="M357" i="90"/>
  <c r="P357" i="90" s="1"/>
  <c r="M348" i="90"/>
  <c r="P348" i="90" s="1"/>
  <c r="M370" i="90"/>
  <c r="N370" i="90" s="1"/>
  <c r="M358" i="90"/>
  <c r="P358" i="90" s="1"/>
  <c r="M346" i="90"/>
  <c r="N346" i="90" s="1"/>
  <c r="M360" i="90"/>
  <c r="P360" i="90" s="1"/>
  <c r="M371" i="90"/>
  <c r="P371" i="90" s="1"/>
  <c r="M359" i="90"/>
  <c r="P359" i="90" s="1"/>
  <c r="M347" i="90"/>
  <c r="P347" i="90" s="1"/>
  <c r="M361" i="90"/>
  <c r="N361" i="90" s="1"/>
  <c r="M374" i="90"/>
  <c r="N374" i="90" s="1"/>
  <c r="M362" i="90"/>
  <c r="N362" i="90" s="1"/>
  <c r="M350" i="90"/>
  <c r="N350" i="90" s="1"/>
  <c r="N343" i="90"/>
  <c r="M376" i="90"/>
  <c r="P376" i="90" s="1"/>
  <c r="M364" i="90"/>
  <c r="P364" i="90" s="1"/>
  <c r="M352" i="90"/>
  <c r="P352" i="90" s="1"/>
  <c r="M340" i="90"/>
  <c r="P340" i="90" s="1"/>
  <c r="M375" i="90"/>
  <c r="P375" i="90" s="1"/>
  <c r="M363" i="90"/>
  <c r="P363" i="90" s="1"/>
  <c r="M351" i="90"/>
  <c r="P351" i="90" s="1"/>
  <c r="M339" i="90"/>
  <c r="P339" i="90" s="1"/>
  <c r="N342" i="90"/>
  <c r="M5" i="90"/>
  <c r="M6" i="90"/>
  <c r="M7" i="90"/>
  <c r="M8" i="90"/>
  <c r="P8" i="90" s="1"/>
  <c r="M9" i="90"/>
  <c r="N9" i="90" s="1"/>
  <c r="M10" i="90"/>
  <c r="P10" i="90" s="1"/>
  <c r="M11" i="90"/>
  <c r="M12" i="90"/>
  <c r="M13" i="90"/>
  <c r="M14" i="90"/>
  <c r="P14" i="90" s="1"/>
  <c r="M15" i="90"/>
  <c r="P15" i="90" s="1"/>
  <c r="M16" i="90"/>
  <c r="P16" i="90" s="1"/>
  <c r="M17" i="90"/>
  <c r="P17" i="90" s="1"/>
  <c r="M18" i="90"/>
  <c r="M19" i="90"/>
  <c r="M20" i="90"/>
  <c r="M21" i="90"/>
  <c r="M22" i="90"/>
  <c r="M23" i="90"/>
  <c r="M24" i="90"/>
  <c r="M25" i="90"/>
  <c r="M26" i="90"/>
  <c r="N26" i="90" s="1"/>
  <c r="M27" i="90"/>
  <c r="P27" i="90" s="1"/>
  <c r="M28" i="90"/>
  <c r="P28" i="90" s="1"/>
  <c r="M29" i="90"/>
  <c r="M30" i="90"/>
  <c r="M31" i="90"/>
  <c r="M32" i="90"/>
  <c r="N32" i="90" s="1"/>
  <c r="M33" i="90"/>
  <c r="M34" i="90"/>
  <c r="M35" i="90"/>
  <c r="M36" i="90"/>
  <c r="M37" i="90"/>
  <c r="M38" i="90"/>
  <c r="M39" i="90"/>
  <c r="P39" i="90" s="1"/>
  <c r="M40" i="90"/>
  <c r="P40" i="90" s="1"/>
  <c r="M41" i="90"/>
  <c r="M42" i="90"/>
  <c r="M43" i="90"/>
  <c r="M44" i="90"/>
  <c r="N44" i="90" s="1"/>
  <c r="M45" i="90"/>
  <c r="N45" i="90" s="1"/>
  <c r="M46" i="90"/>
  <c r="M47" i="90"/>
  <c r="M48" i="90"/>
  <c r="M49" i="90"/>
  <c r="M50" i="90"/>
  <c r="P50" i="90" s="1"/>
  <c r="M51" i="90"/>
  <c r="P51" i="90" s="1"/>
  <c r="M52" i="90"/>
  <c r="P52" i="90" s="1"/>
  <c r="M53" i="90"/>
  <c r="N53" i="90" s="1"/>
  <c r="M54" i="90"/>
  <c r="M55" i="90"/>
  <c r="M56" i="90"/>
  <c r="N56" i="90" s="1"/>
  <c r="M57" i="90"/>
  <c r="M58" i="90"/>
  <c r="M59" i="90"/>
  <c r="M60" i="90"/>
  <c r="M61" i="90"/>
  <c r="M62" i="90"/>
  <c r="N62" i="90" s="1"/>
  <c r="M63" i="90"/>
  <c r="P63" i="90" s="1"/>
  <c r="M64" i="90"/>
  <c r="P64" i="90" s="1"/>
  <c r="M65" i="90"/>
  <c r="M66" i="90"/>
  <c r="M67" i="90"/>
  <c r="M68" i="90"/>
  <c r="P68" i="90" s="1"/>
  <c r="M69" i="90"/>
  <c r="M70" i="90"/>
  <c r="M71" i="90"/>
  <c r="M72" i="90"/>
  <c r="M73" i="90"/>
  <c r="M74" i="90"/>
  <c r="M75" i="90"/>
  <c r="P75" i="90" s="1"/>
  <c r="M76" i="90"/>
  <c r="P76" i="90" s="1"/>
  <c r="M77" i="90"/>
  <c r="M78" i="90"/>
  <c r="M79" i="90"/>
  <c r="M80" i="90"/>
  <c r="N80" i="90" s="1"/>
  <c r="M81" i="90"/>
  <c r="P81" i="90" s="1"/>
  <c r="M82" i="90"/>
  <c r="P82" i="90" s="1"/>
  <c r="M83" i="90"/>
  <c r="M84" i="90"/>
  <c r="M85" i="90"/>
  <c r="M86" i="90"/>
  <c r="N86" i="90" s="1"/>
  <c r="M87" i="90"/>
  <c r="P87" i="90" s="1"/>
  <c r="M88" i="90"/>
  <c r="P88" i="90" s="1"/>
  <c r="M89" i="90"/>
  <c r="N89" i="90" s="1"/>
  <c r="M90" i="90"/>
  <c r="M91" i="90"/>
  <c r="M92" i="90"/>
  <c r="P92" i="90" s="1"/>
  <c r="M93" i="90"/>
  <c r="M94" i="90"/>
  <c r="M95" i="90"/>
  <c r="M96" i="90"/>
  <c r="M97" i="90"/>
  <c r="M98" i="90"/>
  <c r="N98" i="90" s="1"/>
  <c r="M99" i="90"/>
  <c r="P99" i="90" s="1"/>
  <c r="M100" i="90"/>
  <c r="P100" i="90" s="1"/>
  <c r="M101" i="90"/>
  <c r="M102" i="90"/>
  <c r="M103" i="90"/>
  <c r="M104" i="90"/>
  <c r="N104" i="90" s="1"/>
  <c r="M105" i="90"/>
  <c r="M106" i="90"/>
  <c r="M107" i="90"/>
  <c r="M108" i="90"/>
  <c r="M109" i="90"/>
  <c r="M110" i="90"/>
  <c r="M111" i="90"/>
  <c r="P111" i="90" s="1"/>
  <c r="M112" i="90"/>
  <c r="P112" i="90" s="1"/>
  <c r="M113" i="90"/>
  <c r="M114" i="90"/>
  <c r="M115" i="90"/>
  <c r="M116" i="90"/>
  <c r="N116" i="90" s="1"/>
  <c r="M117" i="90"/>
  <c r="N117" i="90" s="1"/>
  <c r="M118" i="90"/>
  <c r="M119" i="90"/>
  <c r="M120" i="90"/>
  <c r="M121" i="90"/>
  <c r="M122" i="90"/>
  <c r="P122" i="90" s="1"/>
  <c r="M123" i="90"/>
  <c r="P123" i="90" s="1"/>
  <c r="M124" i="90"/>
  <c r="P124" i="90" s="1"/>
  <c r="M125" i="90"/>
  <c r="P125" i="90" s="1"/>
  <c r="M126" i="90"/>
  <c r="M127" i="90"/>
  <c r="M128" i="90"/>
  <c r="P128" i="90" s="1"/>
  <c r="M129" i="90"/>
  <c r="M130" i="90"/>
  <c r="M131" i="90"/>
  <c r="M132" i="90"/>
  <c r="M133" i="90"/>
  <c r="M134" i="90"/>
  <c r="N134" i="90" s="1"/>
  <c r="M135" i="90"/>
  <c r="P135" i="90" s="1"/>
  <c r="M136" i="90"/>
  <c r="P136" i="90" s="1"/>
  <c r="M137" i="90"/>
  <c r="M138" i="90"/>
  <c r="M139" i="90"/>
  <c r="M140" i="90"/>
  <c r="P140" i="90" s="1"/>
  <c r="M141" i="90"/>
  <c r="M142" i="90"/>
  <c r="M143" i="90"/>
  <c r="M144" i="90"/>
  <c r="M145" i="90"/>
  <c r="M146" i="90"/>
  <c r="M147" i="90"/>
  <c r="P147" i="90" s="1"/>
  <c r="M148" i="90"/>
  <c r="P148" i="90" s="1"/>
  <c r="M149" i="90"/>
  <c r="M150" i="90"/>
  <c r="M151" i="90"/>
  <c r="M152" i="90"/>
  <c r="N152" i="90" s="1"/>
  <c r="M153" i="90"/>
  <c r="P153" i="90" s="1"/>
  <c r="M154" i="90"/>
  <c r="M155" i="90"/>
  <c r="M156" i="90"/>
  <c r="M157" i="90"/>
  <c r="M158" i="90"/>
  <c r="N158" i="90" s="1"/>
  <c r="M159" i="90"/>
  <c r="P159" i="90" s="1"/>
  <c r="M160" i="90"/>
  <c r="P160" i="90" s="1"/>
  <c r="M161" i="90"/>
  <c r="N161" i="90" s="1"/>
  <c r="M162" i="90"/>
  <c r="M163" i="90"/>
  <c r="M164" i="90"/>
  <c r="P164" i="90" s="1"/>
  <c r="M165" i="90"/>
  <c r="M166" i="90"/>
  <c r="M167" i="90"/>
  <c r="M168" i="90"/>
  <c r="M169" i="90"/>
  <c r="M170" i="90"/>
  <c r="N170" i="90" s="1"/>
  <c r="M171" i="90"/>
  <c r="P171" i="90" s="1"/>
  <c r="M172" i="90"/>
  <c r="P172" i="90" s="1"/>
  <c r="M173" i="90"/>
  <c r="M174" i="90"/>
  <c r="M175" i="90"/>
  <c r="M176" i="90"/>
  <c r="P176" i="90" s="1"/>
  <c r="M177" i="90"/>
  <c r="M178" i="90"/>
  <c r="M179" i="90"/>
  <c r="M180" i="90"/>
  <c r="M181" i="90"/>
  <c r="M182" i="90"/>
  <c r="M183" i="90"/>
  <c r="P183" i="90" s="1"/>
  <c r="M184" i="90"/>
  <c r="P184" i="90" s="1"/>
  <c r="M185" i="90"/>
  <c r="M186" i="90"/>
  <c r="M187" i="90"/>
  <c r="M188" i="90"/>
  <c r="P188" i="90" s="1"/>
  <c r="M189" i="90"/>
  <c r="N189" i="90" s="1"/>
  <c r="M190" i="90"/>
  <c r="M191" i="90"/>
  <c r="M192" i="90"/>
  <c r="M193" i="90"/>
  <c r="M194" i="90"/>
  <c r="N194" i="90" s="1"/>
  <c r="M195" i="90"/>
  <c r="P195" i="90" s="1"/>
  <c r="M196" i="90"/>
  <c r="P196" i="90" s="1"/>
  <c r="M197" i="90"/>
  <c r="P197" i="90" s="1"/>
  <c r="M198" i="90"/>
  <c r="M199" i="90"/>
  <c r="M200" i="90"/>
  <c r="N200" i="90" s="1"/>
  <c r="M201" i="90"/>
  <c r="M202" i="90"/>
  <c r="M203" i="90"/>
  <c r="M204" i="90"/>
  <c r="M205" i="90"/>
  <c r="M206" i="90"/>
  <c r="N206" i="90" s="1"/>
  <c r="M207" i="90"/>
  <c r="P207" i="90" s="1"/>
  <c r="M208" i="90"/>
  <c r="P208" i="90" s="1"/>
  <c r="M209" i="90"/>
  <c r="M210" i="90"/>
  <c r="M211" i="90"/>
  <c r="M212" i="90"/>
  <c r="P212" i="90" s="1"/>
  <c r="M213" i="90"/>
  <c r="M214" i="90"/>
  <c r="M215" i="90"/>
  <c r="M216" i="90"/>
  <c r="M217" i="90"/>
  <c r="M218" i="90"/>
  <c r="M219" i="90"/>
  <c r="P219" i="90" s="1"/>
  <c r="M220" i="90"/>
  <c r="P220" i="90" s="1"/>
  <c r="M221" i="90"/>
  <c r="M222" i="90"/>
  <c r="M223" i="90"/>
  <c r="M224" i="90"/>
  <c r="N224" i="90" s="1"/>
  <c r="M225" i="90"/>
  <c r="P225" i="90" s="1"/>
  <c r="M226" i="90"/>
  <c r="P226" i="90" s="1"/>
  <c r="M227" i="90"/>
  <c r="M228" i="90"/>
  <c r="M229" i="90"/>
  <c r="M230" i="90"/>
  <c r="P230" i="90" s="1"/>
  <c r="M231" i="90"/>
  <c r="P231" i="90" s="1"/>
  <c r="M232" i="90"/>
  <c r="P232" i="90" s="1"/>
  <c r="M233" i="90"/>
  <c r="P233" i="90" s="1"/>
  <c r="M234" i="90"/>
  <c r="M235" i="90"/>
  <c r="M236" i="90"/>
  <c r="P236" i="90" s="1"/>
  <c r="M237" i="90"/>
  <c r="M238" i="90"/>
  <c r="M239" i="90"/>
  <c r="M240" i="90"/>
  <c r="M241" i="90"/>
  <c r="M242" i="90"/>
  <c r="N242" i="90" s="1"/>
  <c r="M243" i="90"/>
  <c r="P243" i="90" s="1"/>
  <c r="M244" i="90"/>
  <c r="P244" i="90" s="1"/>
  <c r="M245" i="90"/>
  <c r="M246" i="90"/>
  <c r="M247" i="90"/>
  <c r="M248" i="90"/>
  <c r="N248" i="90" s="1"/>
  <c r="M249" i="90"/>
  <c r="M250" i="90"/>
  <c r="M251" i="90"/>
  <c r="M252" i="90"/>
  <c r="M253" i="90"/>
  <c r="M254" i="90"/>
  <c r="M255" i="90"/>
  <c r="P255" i="90" s="1"/>
  <c r="M256" i="90"/>
  <c r="P256" i="90" s="1"/>
  <c r="M257" i="90"/>
  <c r="M258" i="90"/>
  <c r="M259" i="90"/>
  <c r="M260" i="90"/>
  <c r="P260" i="90" s="1"/>
  <c r="M261" i="90"/>
  <c r="N261" i="90" s="1"/>
  <c r="M262" i="90"/>
  <c r="N262" i="90" s="1"/>
  <c r="M263" i="90"/>
  <c r="M264" i="90"/>
  <c r="M265" i="90"/>
  <c r="M266" i="90"/>
  <c r="N266" i="90" s="1"/>
  <c r="M267" i="90"/>
  <c r="P267" i="90" s="1"/>
  <c r="M268" i="90"/>
  <c r="P268" i="90" s="1"/>
  <c r="M269" i="90"/>
  <c r="N269" i="90" s="1"/>
  <c r="M270" i="90"/>
  <c r="M271" i="90"/>
  <c r="M272" i="90"/>
  <c r="N272" i="90" s="1"/>
  <c r="M273" i="90"/>
  <c r="M274" i="90"/>
  <c r="M275" i="90"/>
  <c r="M276" i="90"/>
  <c r="M277" i="90"/>
  <c r="M278" i="90"/>
  <c r="N278" i="90" s="1"/>
  <c r="M279" i="90"/>
  <c r="P279" i="90" s="1"/>
  <c r="M280" i="90"/>
  <c r="P280" i="90" s="1"/>
  <c r="M281" i="90"/>
  <c r="M282" i="90"/>
  <c r="M283" i="90"/>
  <c r="M284" i="90"/>
  <c r="P284" i="90" s="1"/>
  <c r="M285" i="90"/>
  <c r="M286" i="90"/>
  <c r="M287" i="90"/>
  <c r="M288" i="90"/>
  <c r="M289" i="90"/>
  <c r="M290" i="90"/>
  <c r="M291" i="90"/>
  <c r="P291" i="90" s="1"/>
  <c r="M292" i="90"/>
  <c r="P292" i="90" s="1"/>
  <c r="M293" i="90"/>
  <c r="M294" i="90"/>
  <c r="M295" i="90"/>
  <c r="M296" i="90"/>
  <c r="P296" i="90" s="1"/>
  <c r="M297" i="90"/>
  <c r="P297" i="90" s="1"/>
  <c r="M298" i="90"/>
  <c r="N298" i="90" s="1"/>
  <c r="M299" i="90"/>
  <c r="M300" i="90"/>
  <c r="M301" i="90"/>
  <c r="M302" i="90"/>
  <c r="P302" i="90" s="1"/>
  <c r="M303" i="90"/>
  <c r="P303" i="90" s="1"/>
  <c r="M304" i="90"/>
  <c r="P304" i="90" s="1"/>
  <c r="M305" i="90"/>
  <c r="M306" i="90"/>
  <c r="M307" i="90"/>
  <c r="M308" i="90"/>
  <c r="N308" i="90" s="1"/>
  <c r="M309" i="90"/>
  <c r="M310" i="90"/>
  <c r="M311" i="90"/>
  <c r="M312" i="90"/>
  <c r="M313" i="90"/>
  <c r="M314" i="90"/>
  <c r="N314" i="90" s="1"/>
  <c r="M315" i="90"/>
  <c r="P315" i="90" s="1"/>
  <c r="M316" i="90"/>
  <c r="N316" i="90" s="1"/>
  <c r="M317" i="90"/>
  <c r="M318" i="90"/>
  <c r="M319" i="90"/>
  <c r="M320" i="90"/>
  <c r="P320" i="90" s="1"/>
  <c r="M321" i="90"/>
  <c r="P321" i="90" s="1"/>
  <c r="M322" i="90"/>
  <c r="M323" i="90"/>
  <c r="M324" i="90"/>
  <c r="M325" i="90"/>
  <c r="M326" i="90"/>
  <c r="M327" i="90"/>
  <c r="P327" i="90" s="1"/>
  <c r="M328" i="90"/>
  <c r="P328" i="90" s="1"/>
  <c r="M329" i="90"/>
  <c r="M330" i="90"/>
  <c r="M331" i="90"/>
  <c r="M332" i="90"/>
  <c r="N332" i="90" s="1"/>
  <c r="M333" i="90"/>
  <c r="M334" i="90"/>
  <c r="M335" i="90"/>
  <c r="M336" i="90"/>
  <c r="M337" i="90"/>
  <c r="M338" i="90"/>
  <c r="M4" i="104"/>
  <c r="M4" i="90" s="1"/>
  <c r="N367" i="90" l="1"/>
  <c r="P366" i="90"/>
  <c r="N356" i="90"/>
  <c r="N354" i="90"/>
  <c r="N341" i="90"/>
  <c r="N355" i="90"/>
  <c r="P365" i="90"/>
  <c r="P368" i="90"/>
  <c r="P344" i="90"/>
  <c r="P377" i="90"/>
  <c r="N372" i="90"/>
  <c r="N369" i="90"/>
  <c r="N345" i="90"/>
  <c r="N353" i="90"/>
  <c r="P349" i="90"/>
  <c r="N357" i="90"/>
  <c r="P373" i="90"/>
  <c r="N358" i="90"/>
  <c r="N348" i="90"/>
  <c r="P346" i="90"/>
  <c r="N371" i="90"/>
  <c r="P370" i="90"/>
  <c r="N359" i="90"/>
  <c r="P362" i="90"/>
  <c r="N360" i="90"/>
  <c r="N347" i="90"/>
  <c r="P316" i="90"/>
  <c r="P350" i="90"/>
  <c r="N376" i="90"/>
  <c r="P374" i="90"/>
  <c r="P361" i="90"/>
  <c r="N375" i="90"/>
  <c r="N340" i="90"/>
  <c r="N352" i="90"/>
  <c r="N364" i="90"/>
  <c r="N363" i="90"/>
  <c r="N339" i="90"/>
  <c r="N351" i="90"/>
  <c r="N10" i="90"/>
  <c r="N88" i="90"/>
  <c r="N233" i="90"/>
  <c r="N268" i="90"/>
  <c r="N280" i="90"/>
  <c r="N304" i="90"/>
  <c r="N219" i="90"/>
  <c r="N68" i="90"/>
  <c r="N160" i="90"/>
  <c r="N196" i="90"/>
  <c r="P194" i="90"/>
  <c r="P189" i="90"/>
  <c r="P298" i="90"/>
  <c r="N51" i="90"/>
  <c r="P9" i="90"/>
  <c r="N292" i="90"/>
  <c r="N8" i="90"/>
  <c r="N232" i="90"/>
  <c r="N122" i="90"/>
  <c r="P45" i="90"/>
  <c r="N125" i="90"/>
  <c r="N244" i="90"/>
  <c r="N16" i="90"/>
  <c r="P116" i="90"/>
  <c r="P200" i="90"/>
  <c r="P104" i="90"/>
  <c r="P53" i="90"/>
  <c r="N99" i="90"/>
  <c r="N230" i="90"/>
  <c r="N197" i="90"/>
  <c r="P44" i="90"/>
  <c r="P261" i="90"/>
  <c r="P314" i="90"/>
  <c r="P158" i="90"/>
  <c r="P32" i="90"/>
  <c r="N111" i="90"/>
  <c r="N82" i="90"/>
  <c r="N188" i="90"/>
  <c r="N243" i="90"/>
  <c r="P206" i="90"/>
  <c r="N195" i="90"/>
  <c r="P272" i="90"/>
  <c r="N81" i="90"/>
  <c r="P56" i="90"/>
  <c r="P152" i="90"/>
  <c r="P134" i="90"/>
  <c r="P170" i="90"/>
  <c r="N260" i="90"/>
  <c r="P117" i="90"/>
  <c r="N212" i="90"/>
  <c r="P89" i="90"/>
  <c r="N226" i="90"/>
  <c r="N28" i="90"/>
  <c r="P161" i="90"/>
  <c r="N321" i="90"/>
  <c r="N14" i="90"/>
  <c r="P224" i="90"/>
  <c r="N302" i="90"/>
  <c r="P62" i="90"/>
  <c r="P269" i="90"/>
  <c r="P26" i="90"/>
  <c r="N75" i="90"/>
  <c r="N64" i="90"/>
  <c r="N284" i="90"/>
  <c r="N27" i="90"/>
  <c r="P80" i="90"/>
  <c r="P98" i="90"/>
  <c r="N225" i="90"/>
  <c r="N39" i="90"/>
  <c r="N327" i="90"/>
  <c r="P86" i="90"/>
  <c r="N153" i="90"/>
  <c r="N17" i="90"/>
  <c r="N315" i="90"/>
  <c r="N208" i="90"/>
  <c r="N220" i="90"/>
  <c r="P266" i="90"/>
  <c r="P248" i="90"/>
  <c r="N164" i="90"/>
  <c r="N171" i="90"/>
  <c r="N183" i="90"/>
  <c r="N176" i="90"/>
  <c r="N112" i="90"/>
  <c r="N255" i="90"/>
  <c r="N124" i="90"/>
  <c r="N328" i="90"/>
  <c r="N128" i="90"/>
  <c r="N296" i="90"/>
  <c r="N297" i="90"/>
  <c r="N136" i="90"/>
  <c r="N92" i="90"/>
  <c r="P262" i="90"/>
  <c r="N50" i="90"/>
  <c r="P332" i="90"/>
  <c r="N236" i="90"/>
  <c r="N135" i="90"/>
  <c r="N148" i="90"/>
  <c r="P242" i="90"/>
  <c r="N320" i="90"/>
  <c r="P278" i="90"/>
  <c r="N52" i="90"/>
  <c r="N147" i="90"/>
  <c r="N172" i="90"/>
  <c r="N140" i="90"/>
  <c r="P308" i="90"/>
  <c r="N279" i="90"/>
  <c r="N291" i="90"/>
  <c r="N87" i="90"/>
  <c r="N231" i="90"/>
  <c r="N123" i="90"/>
  <c r="N267" i="90"/>
  <c r="N40" i="90"/>
  <c r="N15" i="90"/>
  <c r="N159" i="90"/>
  <c r="N303" i="90"/>
  <c r="N76" i="90"/>
  <c r="N100" i="90"/>
  <c r="N256" i="90"/>
  <c r="N63" i="90"/>
  <c r="N207" i="90"/>
  <c r="N273" i="90"/>
  <c r="P273" i="90"/>
  <c r="P283" i="90"/>
  <c r="N283" i="90"/>
  <c r="N41" i="90"/>
  <c r="P41" i="90"/>
  <c r="P129" i="90"/>
  <c r="N129" i="90"/>
  <c r="P167" i="90"/>
  <c r="N167" i="90"/>
  <c r="P311" i="90"/>
  <c r="N311" i="90"/>
  <c r="P36" i="90"/>
  <c r="N36" i="90"/>
  <c r="P180" i="90"/>
  <c r="N180" i="90"/>
  <c r="P324" i="90"/>
  <c r="N324" i="90"/>
  <c r="N85" i="90"/>
  <c r="P85" i="90"/>
  <c r="N229" i="90"/>
  <c r="P229" i="90"/>
  <c r="N38" i="90"/>
  <c r="P38" i="90"/>
  <c r="P115" i="90"/>
  <c r="N115" i="90"/>
  <c r="N198" i="90"/>
  <c r="P198" i="90"/>
  <c r="P287" i="90"/>
  <c r="N287" i="90"/>
  <c r="P163" i="90"/>
  <c r="N163" i="90"/>
  <c r="N22" i="90"/>
  <c r="P22" i="90"/>
  <c r="N90" i="90"/>
  <c r="P90" i="90"/>
  <c r="N234" i="90"/>
  <c r="P234" i="90"/>
  <c r="N31" i="90"/>
  <c r="P31" i="90"/>
  <c r="P175" i="90"/>
  <c r="N175" i="90"/>
  <c r="P319" i="90"/>
  <c r="N319" i="90"/>
  <c r="N141" i="90"/>
  <c r="P141" i="90"/>
  <c r="P34" i="90"/>
  <c r="N34" i="90"/>
  <c r="N190" i="90"/>
  <c r="P190" i="90"/>
  <c r="P35" i="90"/>
  <c r="N35" i="90"/>
  <c r="P179" i="90"/>
  <c r="N179" i="90"/>
  <c r="P323" i="90"/>
  <c r="N323" i="90"/>
  <c r="N48" i="90"/>
  <c r="P48" i="90"/>
  <c r="P192" i="90"/>
  <c r="N192" i="90"/>
  <c r="P336" i="90"/>
  <c r="N336" i="90"/>
  <c r="N97" i="90"/>
  <c r="P97" i="90"/>
  <c r="N241" i="90"/>
  <c r="P241" i="90"/>
  <c r="N74" i="90"/>
  <c r="P74" i="90"/>
  <c r="N185" i="90"/>
  <c r="P185" i="90"/>
  <c r="N221" i="90"/>
  <c r="P221" i="90"/>
  <c r="P334" i="90"/>
  <c r="N334" i="90"/>
  <c r="P19" i="90"/>
  <c r="N19" i="90"/>
  <c r="P178" i="90"/>
  <c r="N178" i="90"/>
  <c r="N65" i="90"/>
  <c r="P65" i="90"/>
  <c r="P293" i="90"/>
  <c r="N293" i="90"/>
  <c r="P102" i="90"/>
  <c r="N102" i="90"/>
  <c r="P246" i="90"/>
  <c r="N246" i="90"/>
  <c r="N43" i="90"/>
  <c r="P43" i="90"/>
  <c r="N187" i="90"/>
  <c r="P187" i="90"/>
  <c r="P331" i="90"/>
  <c r="N331" i="90"/>
  <c r="P165" i="90"/>
  <c r="N165" i="90"/>
  <c r="N46" i="90"/>
  <c r="P46" i="90"/>
  <c r="N202" i="90"/>
  <c r="P202" i="90"/>
  <c r="P47" i="90"/>
  <c r="N47" i="90"/>
  <c r="P191" i="90"/>
  <c r="N191" i="90"/>
  <c r="P335" i="90"/>
  <c r="N335" i="90"/>
  <c r="N60" i="90"/>
  <c r="P60" i="90"/>
  <c r="N204" i="90"/>
  <c r="P204" i="90"/>
  <c r="N109" i="90"/>
  <c r="P109" i="90"/>
  <c r="N253" i="90"/>
  <c r="P253" i="90"/>
  <c r="N110" i="90"/>
  <c r="P110" i="90"/>
  <c r="N30" i="90"/>
  <c r="P30" i="90"/>
  <c r="P54" i="90"/>
  <c r="N54" i="90"/>
  <c r="P143" i="90"/>
  <c r="N143" i="90"/>
  <c r="N307" i="90"/>
  <c r="P307" i="90"/>
  <c r="P23" i="90"/>
  <c r="N23" i="90"/>
  <c r="P281" i="90"/>
  <c r="N281" i="90"/>
  <c r="N77" i="90"/>
  <c r="P77" i="90"/>
  <c r="P101" i="90"/>
  <c r="N101" i="90"/>
  <c r="N305" i="90"/>
  <c r="P305" i="90"/>
  <c r="P114" i="90"/>
  <c r="N114" i="90"/>
  <c r="P258" i="90"/>
  <c r="N258" i="90"/>
  <c r="N55" i="90"/>
  <c r="P55" i="90"/>
  <c r="N199" i="90"/>
  <c r="P199" i="90"/>
  <c r="P20" i="90"/>
  <c r="N20" i="90"/>
  <c r="P177" i="90"/>
  <c r="N177" i="90"/>
  <c r="N58" i="90"/>
  <c r="P58" i="90"/>
  <c r="N214" i="90"/>
  <c r="P214" i="90"/>
  <c r="P59" i="90"/>
  <c r="N59" i="90"/>
  <c r="P203" i="90"/>
  <c r="N203" i="90"/>
  <c r="N72" i="90"/>
  <c r="P72" i="90"/>
  <c r="N216" i="90"/>
  <c r="P216" i="90"/>
  <c r="N121" i="90"/>
  <c r="P121" i="90"/>
  <c r="N265" i="90"/>
  <c r="P265" i="90"/>
  <c r="N146" i="90"/>
  <c r="P146" i="90"/>
  <c r="P310" i="90"/>
  <c r="N310" i="90"/>
  <c r="P309" i="90"/>
  <c r="N309" i="90"/>
  <c r="N78" i="90"/>
  <c r="P78" i="90"/>
  <c r="N113" i="90"/>
  <c r="P113" i="90"/>
  <c r="N126" i="90"/>
  <c r="P126" i="90"/>
  <c r="P67" i="90"/>
  <c r="N67" i="90"/>
  <c r="N201" i="90"/>
  <c r="P201" i="90"/>
  <c r="N238" i="90"/>
  <c r="P238" i="90"/>
  <c r="P215" i="90"/>
  <c r="N215" i="90"/>
  <c r="P84" i="90"/>
  <c r="N84" i="90"/>
  <c r="P228" i="90"/>
  <c r="N228" i="90"/>
  <c r="N133" i="90"/>
  <c r="P133" i="90"/>
  <c r="N277" i="90"/>
  <c r="P277" i="90"/>
  <c r="N182" i="90"/>
  <c r="P182" i="90"/>
  <c r="N57" i="90"/>
  <c r="P57" i="90"/>
  <c r="P139" i="90"/>
  <c r="N139" i="90"/>
  <c r="N222" i="90"/>
  <c r="P222" i="90"/>
  <c r="P317" i="90"/>
  <c r="N317" i="90"/>
  <c r="N270" i="90"/>
  <c r="P270" i="90"/>
  <c r="P211" i="90"/>
  <c r="N211" i="90"/>
  <c r="N70" i="90"/>
  <c r="P70" i="90"/>
  <c r="P71" i="90"/>
  <c r="N71" i="90"/>
  <c r="N184" i="90"/>
  <c r="P137" i="90"/>
  <c r="N137" i="90"/>
  <c r="P329" i="90"/>
  <c r="N329" i="90"/>
  <c r="P138" i="90"/>
  <c r="N138" i="90"/>
  <c r="P282" i="90"/>
  <c r="N282" i="90"/>
  <c r="N79" i="90"/>
  <c r="P79" i="90"/>
  <c r="N223" i="90"/>
  <c r="P223" i="90"/>
  <c r="N213" i="90"/>
  <c r="P213" i="90"/>
  <c r="N94" i="90"/>
  <c r="P94" i="90"/>
  <c r="N250" i="90"/>
  <c r="P250" i="90"/>
  <c r="P83" i="90"/>
  <c r="N83" i="90"/>
  <c r="P227" i="90"/>
  <c r="N227" i="90"/>
  <c r="N96" i="90"/>
  <c r="P96" i="90"/>
  <c r="N240" i="90"/>
  <c r="P240" i="90"/>
  <c r="N145" i="90"/>
  <c r="P145" i="90"/>
  <c r="N289" i="90"/>
  <c r="P289" i="90"/>
  <c r="N218" i="90"/>
  <c r="P218" i="90"/>
  <c r="P318" i="90"/>
  <c r="N318" i="90"/>
  <c r="N12" i="90"/>
  <c r="P12" i="90"/>
  <c r="P149" i="90"/>
  <c r="N149" i="90"/>
  <c r="P150" i="90"/>
  <c r="N150" i="90"/>
  <c r="N91" i="90"/>
  <c r="P91" i="90"/>
  <c r="P21" i="90"/>
  <c r="N21" i="90"/>
  <c r="N106" i="90"/>
  <c r="P106" i="90"/>
  <c r="P95" i="90"/>
  <c r="N95" i="90"/>
  <c r="N108" i="90"/>
  <c r="P108" i="90"/>
  <c r="N13" i="90"/>
  <c r="P13" i="90"/>
  <c r="N301" i="90"/>
  <c r="P301" i="90"/>
  <c r="N254" i="90"/>
  <c r="P254" i="90"/>
  <c r="P174" i="90"/>
  <c r="N174" i="90"/>
  <c r="P5" i="90"/>
  <c r="N5" i="90"/>
  <c r="P154" i="90"/>
  <c r="N154" i="90"/>
  <c r="N257" i="90"/>
  <c r="P257" i="90"/>
  <c r="P6" i="90"/>
  <c r="N6" i="90"/>
  <c r="P294" i="90"/>
  <c r="N294" i="90"/>
  <c r="N235" i="90"/>
  <c r="P235" i="90"/>
  <c r="N237" i="90"/>
  <c r="P237" i="90"/>
  <c r="P274" i="90"/>
  <c r="N274" i="90"/>
  <c r="P239" i="90"/>
  <c r="N239" i="90"/>
  <c r="N252" i="90"/>
  <c r="P252" i="90"/>
  <c r="N157" i="90"/>
  <c r="P157" i="90"/>
  <c r="P173" i="90"/>
  <c r="N173" i="90"/>
  <c r="P18" i="90"/>
  <c r="N18" i="90"/>
  <c r="P162" i="90"/>
  <c r="N162" i="90"/>
  <c r="N306" i="90"/>
  <c r="P306" i="90"/>
  <c r="P103" i="90"/>
  <c r="N103" i="90"/>
  <c r="P247" i="90"/>
  <c r="N247" i="90"/>
  <c r="P33" i="90"/>
  <c r="N33" i="90"/>
  <c r="N249" i="90"/>
  <c r="P249" i="90"/>
  <c r="P118" i="90"/>
  <c r="N118" i="90"/>
  <c r="N286" i="90"/>
  <c r="P286" i="90"/>
  <c r="P107" i="90"/>
  <c r="N107" i="90"/>
  <c r="P251" i="90"/>
  <c r="N251" i="90"/>
  <c r="P120" i="90"/>
  <c r="N120" i="90"/>
  <c r="P264" i="90"/>
  <c r="N264" i="90"/>
  <c r="N25" i="90"/>
  <c r="P25" i="90"/>
  <c r="N169" i="90"/>
  <c r="P169" i="90"/>
  <c r="N313" i="90"/>
  <c r="P313" i="90"/>
  <c r="N290" i="90"/>
  <c r="P290" i="90"/>
  <c r="N326" i="90"/>
  <c r="P326" i="90"/>
  <c r="P259" i="90"/>
  <c r="N259" i="90"/>
  <c r="P119" i="90"/>
  <c r="N119" i="90"/>
  <c r="P263" i="90"/>
  <c r="N263" i="90"/>
  <c r="P132" i="90"/>
  <c r="N132" i="90"/>
  <c r="P276" i="90"/>
  <c r="N276" i="90"/>
  <c r="N37" i="90"/>
  <c r="P37" i="90"/>
  <c r="N181" i="90"/>
  <c r="P181" i="90"/>
  <c r="N325" i="90"/>
  <c r="P325" i="90"/>
  <c r="N209" i="90"/>
  <c r="P209" i="90"/>
  <c r="N42" i="90"/>
  <c r="P42" i="90"/>
  <c r="N186" i="90"/>
  <c r="P186" i="90"/>
  <c r="P330" i="90"/>
  <c r="N330" i="90"/>
  <c r="N127" i="90"/>
  <c r="P127" i="90"/>
  <c r="N271" i="90"/>
  <c r="P271" i="90"/>
  <c r="P69" i="90"/>
  <c r="N69" i="90"/>
  <c r="N285" i="90"/>
  <c r="P285" i="90"/>
  <c r="N142" i="90"/>
  <c r="P142" i="90"/>
  <c r="N322" i="90"/>
  <c r="P322" i="90"/>
  <c r="P131" i="90"/>
  <c r="N131" i="90"/>
  <c r="P275" i="90"/>
  <c r="N275" i="90"/>
  <c r="N144" i="90"/>
  <c r="P144" i="90"/>
  <c r="P288" i="90"/>
  <c r="N288" i="90"/>
  <c r="P49" i="90"/>
  <c r="N49" i="90"/>
  <c r="N193" i="90"/>
  <c r="P193" i="90"/>
  <c r="N337" i="90"/>
  <c r="P337" i="90"/>
  <c r="N338" i="90"/>
  <c r="P338" i="90"/>
  <c r="P130" i="90"/>
  <c r="N130" i="90"/>
  <c r="N93" i="90"/>
  <c r="P93" i="90"/>
  <c r="P156" i="90"/>
  <c r="N156" i="90"/>
  <c r="P300" i="90"/>
  <c r="N300" i="90"/>
  <c r="N61" i="90"/>
  <c r="P61" i="90"/>
  <c r="N205" i="90"/>
  <c r="P205" i="90"/>
  <c r="N29" i="90"/>
  <c r="P29" i="90"/>
  <c r="P245" i="90"/>
  <c r="N245" i="90"/>
  <c r="P66" i="90"/>
  <c r="N66" i="90"/>
  <c r="P210" i="90"/>
  <c r="N210" i="90"/>
  <c r="N7" i="90"/>
  <c r="P7" i="90"/>
  <c r="P151" i="90"/>
  <c r="N151" i="90"/>
  <c r="P295" i="90"/>
  <c r="N295" i="90"/>
  <c r="N105" i="90"/>
  <c r="P105" i="90"/>
  <c r="P333" i="90"/>
  <c r="N333" i="90"/>
  <c r="P166" i="90"/>
  <c r="N166" i="90"/>
  <c r="P11" i="90"/>
  <c r="N11" i="90"/>
  <c r="P155" i="90"/>
  <c r="N155" i="90"/>
  <c r="P299" i="90"/>
  <c r="N299" i="90"/>
  <c r="N24" i="90"/>
  <c r="P24" i="90"/>
  <c r="P168" i="90"/>
  <c r="N168" i="90"/>
  <c r="P312" i="90"/>
  <c r="N312" i="90"/>
  <c r="N73" i="90"/>
  <c r="P73" i="90"/>
  <c r="N217" i="90"/>
  <c r="P217" i="90"/>
  <c r="N4" i="104"/>
  <c r="P4" i="90" l="1"/>
  <c r="L381" i="90" l="1"/>
  <c r="L382" i="90"/>
  <c r="L380" i="90"/>
  <c r="M378" i="90" l="1"/>
  <c r="P378" i="90" l="1"/>
  <c r="O384" i="90" s="1"/>
  <c r="L378" i="90"/>
  <c r="O4" i="90"/>
  <c r="N4" i="90"/>
  <c r="N378" i="90" s="1"/>
  <c r="O378" i="90" l="1"/>
  <c r="O383" i="90" s="1"/>
  <c r="O386" i="90" s="1"/>
</calcChain>
</file>

<file path=xl/sharedStrings.xml><?xml version="1.0" encoding="utf-8"?>
<sst xmlns="http://schemas.openxmlformats.org/spreadsheetml/2006/main" count="30668" uniqueCount="689">
  <si>
    <t>Saldo / Automático</t>
  </si>
  <si>
    <t>LOTE</t>
  </si>
  <si>
    <t>FORNECEDOR</t>
  </si>
  <si>
    <t>Entrega 
(Dias)</t>
  </si>
  <si>
    <t>ITEM</t>
  </si>
  <si>
    <t>Preço UNITÁRIO (R$)</t>
  </si>
  <si>
    <t>PRODUTO - CARACTERÍSTICAS MÍNIMAS</t>
  </si>
  <si>
    <t>UNIDADE</t>
  </si>
  <si>
    <t>ALERTA</t>
  </si>
  <si>
    <t>Item</t>
  </si>
  <si>
    <t>Unidade</t>
  </si>
  <si>
    <t>Lote</t>
  </si>
  <si>
    <t>Pagto. (Dias)</t>
  </si>
  <si>
    <t>Qtde LICITADA</t>
  </si>
  <si>
    <t>ANEXO II – Instrução Normativa n.º 002/2014</t>
  </si>
  <si>
    <t>DECLARAÇÃO DE DISPONIBILIDADE DE QUANTITATIVO PARA EMISSÃO DE AUTORIZAÇÃO DE FORNECIMENTO/ORDEM DE SERVIÇO – SISTEMA DE REGISTRO DE PREÇOS/UDESC</t>
  </si>
  <si>
    <t xml:space="preserve">Objeto: </t>
  </si>
  <si>
    <t>Vigência da Ata de Registro de Preços: XX/XX/XXXX até XX/XX/XXXXX</t>
  </si>
  <si>
    <t>Descrição Resumida</t>
  </si>
  <si>
    <t>Valor Unitário (R$)</t>
  </si>
  <si>
    <r>
      <t xml:space="preserve">Saldo Quantitativo </t>
    </r>
    <r>
      <rPr>
        <sz val="8"/>
        <color indexed="8"/>
        <rFont val="Arial"/>
        <family val="2"/>
      </rPr>
      <t>(antes da emissão desta AF/OS)</t>
    </r>
  </si>
  <si>
    <t>Quantitativo da AF/OS</t>
  </si>
  <si>
    <t>Saldo Atualizado</t>
  </si>
  <si>
    <t>__________________, ____/_____/____</t>
  </si>
  <si>
    <t>Cidade                                    Data</t>
  </si>
  <si>
    <t>_____________________________________________</t>
  </si>
  <si>
    <t xml:space="preserve">Diretor(a) de Administração </t>
  </si>
  <si>
    <t>(carimbo e assinatura)</t>
  </si>
  <si>
    <t>ELEMENTO</t>
  </si>
  <si>
    <t>CENTRO GESTOR: CCT</t>
  </si>
  <si>
    <t>METRO</t>
  </si>
  <si>
    <t>PECA</t>
  </si>
  <si>
    <t>Condulete pvc branco, 5 entradas para eletroduto, acompanha tomada dois modulos 20A, 2P + T,  e tampa para tomada dois modulos (novo padrão)</t>
  </si>
  <si>
    <t>Condulete pvc cinza, 5 entradas para eletroduto, acompanha tomada dois modulos 20A, 2P + T,  e tampa para tomada dois modulos (novo padrão)</t>
  </si>
  <si>
    <t>Condulete em pvc cinza, 5 entradas para eletroduto, acompanha interruptor 1 modulo e tampa para um modulo (novo padrão)</t>
  </si>
  <si>
    <t>Condulete em pvc branco, 5 entradas para eletroduto, acompanha interruptor com 2 modulos e tampa para dois modulos (novo padrão)</t>
  </si>
  <si>
    <t>Condulete em pvc cinza, 5 entradas para eletroduto, acompanha interruptor com 2 modulos e tampa para dois modulos (novo padrão)</t>
  </si>
  <si>
    <t>Reator eletrônico para lâmpada fluorescente tubular 2x28W</t>
  </si>
  <si>
    <t>OBJETO: AQUISIÇÃO DE MATERIAL ELÉTRICO PARA A UDESC</t>
  </si>
  <si>
    <t>Box reto de aluminio 1.1/4"</t>
  </si>
  <si>
    <t>Bucha de aluminio 1.1/4"</t>
  </si>
  <si>
    <t>Condulete pvc cinza, 5 entradas para eletroduto, acompanha tampa para 1 RJ45</t>
  </si>
  <si>
    <t>Eletrocalha perfurada perfil U 50x50x3000mm  chapa 20mm GE</t>
  </si>
  <si>
    <t>Eletrocalha perfurada perfil U, 100x50x3000mm chapa 20mm GE</t>
  </si>
  <si>
    <t>Emenda para Eletrocalha perfurada, perfil U 100x50x100mm. Chapa 20mm GE</t>
  </si>
  <si>
    <t>Emenda para Eletrocalha perfurada, perfil U 50x50x100mm. Chapa 20mm GE</t>
  </si>
  <si>
    <t>Mao Francesa Simples para Eletrocalha, 100mm (GE chapa 18)</t>
  </si>
  <si>
    <t>Mao Francesa Simples para Eletrocalha, 200mm (GE chapa 18)</t>
  </si>
  <si>
    <t>Mao Francesa Simples para Eletrocalha, 250mm (GE chapa 18)</t>
  </si>
  <si>
    <t>Mao Francesa Simples para Eletrocalha, 50mm (GE chapa 18)</t>
  </si>
  <si>
    <t>Chave alavanca 15 A. Ligação momentânea, alavanca metálica, carga resistiva em 120 VCA, temperatura de operação de 0ºC a 55ºC.</t>
  </si>
  <si>
    <t>Chave liga-desliga trifásica, corrente nominal 25A, tensão de trabalho 380V (trifásico) função : tipo de acionamento ( liga-desliga), acionamento trifásico em condicionador de ar, potência máxima 1.5KW, material no invólucro metálico, caixa na cor cinza. Entrada do cabo incisão simples ou atráves do prensa cabo. Capacidade de conexão - cabos minima 1x2,5mm2,por parafuso maxima 2,5mm2 ou 1x2,5mm2. Temperatura do tabalho - 20 Graus C. + 60 Graus C. Montagem caixa de sobrepor.</t>
  </si>
  <si>
    <t>Disjuntor termomagnético monopolar de 25 A, curva C, tensão nominal 380V. Capacidade de interrupção mínima de 6 kA, padrão IEC 60898, certificado pelo INMETRO</t>
  </si>
  <si>
    <t>Interruptor DR 40A 30mA</t>
  </si>
  <si>
    <t>Mini contator tripolar – corrente nominal 3 x 7A ( Ac3 (A): 7 ) – Tensão de bobina (V) : 220 – Frequência (Hz): 60 – Contatos auxiliares : 1NA  - fixação por parafuso ou trilho DIM 35mm. – protegido contra corpos estranhos e toque</t>
  </si>
  <si>
    <t>Quadro de distribuição elétrico trifásico (380 V) com capacidade de tensão nominal de isolamento de 1000 V. Barramentos (para 3 fases, neutro e terra) com corrente nominal de 150 A. Corrente de curto-circuito suportável mínima de 16 kA. Capacidade para até 44 disjuntores monopolares DIN. Construído em painel metálico autoportante de dimensões internas (h X L X P) 370 X 740 X 117 mm, com grau de proteção mínima IP-54, segundo norma NBR IEC 60436-1. Tampa e caixa com pintura eletrostática epóxi a pó na cor bege (RAL 7032) e placa de montagem zincada a quente.</t>
  </si>
  <si>
    <t>Quadro de distribuição sobrepor 12 disjuntores DIN completo com barramento 100A fabricado em chapa de aço com tratamento anti corrosivo e com pintura eletrostática epóxi à pó</t>
  </si>
  <si>
    <t>Quadro de distribuição sobrepor 18 disjuntores DIN completo com barramento 100A fabricado em chapa de aço com tratamento anti corrosivo e com pintura eletrostática epóxi à pó</t>
  </si>
  <si>
    <t>Timer digital diário/semanal bivolt:20 memórias p/programações (10liga+10desliga), bateria recarregável (reserva 100 horas), programas diários e/ou semanais, display LCD multiindicativo, acionamento manual de saída, 1 contato de saída ver.(SPDT), 16A (c0s f=1) alimentação:100a240Vca, 48~63Hz, fixação p/base por meio de parafusos ou em trilho DIN (RTST/20), ou montagem externa em painéis 72x72mm.</t>
  </si>
  <si>
    <t>Velcro 20mm rolo com 3metros</t>
  </si>
  <si>
    <t>Luminária de emergência led, constituído por 2 faróis, com 32x0,5W SDM, led de alta potência, lente com ângulo de 140°, com bateria selada de 6V/4A, dimensões aproximadas de 292x275x91mm, tensão bivolt, fluxo luminoso de 1200 lumens, autonomia de 3 horas, índice de proteção de 20, vida útil de no mínimo 25.000 horas, garantia de 2 anos. Produto de aplicação residencial e comercial, sem emissão de UV e IR, sem dimmer.</t>
  </si>
  <si>
    <t>Luminária de saída de emergência, face única, com 7 LEDs de alto brilho, acendimento automático quando ocorre a falta de energia elétrica, dimensões aproximadas de 261x221x25mm, tensão bivolt, potência de 2W, fluxo luminoso de 30,8 lumens, autonomia de 2 horas, índice de proteção de 20, vida útil de no mínimo 25.000 horas, fundo branco e texto em vermelho, fixação de sobrepor, garantia de 2 anos. Produto de aplicação residencial e comercial, sem emissão de UV e IR, sem dimmer.</t>
  </si>
  <si>
    <t>Luminária para área externa em LED, embutida de solo em inox ou alumínio injetado, potência mínima de 9W, IP 66. Ângulo de abertura 60°; Fluxo: 900lm; Temperatura de cor: 3000K; Alimentação bivolt, vida útil mínima de 25.000 horas, garantia de 2 anos, diâmetro do tubo de encaixe no solo 95mm, diâmetro final da lumiária de 100mm e profundidade máxima de 100mm . Produto de aplicação residencial e comercial, sem emissão de UV e IR, sem dimmer.</t>
  </si>
  <si>
    <t>Soquete em cerâmica para lâmpada GU10, com rabicho (2 fios na outra ponta)</t>
  </si>
  <si>
    <t>339030.26</t>
  </si>
  <si>
    <t>339030.17</t>
  </si>
  <si>
    <t>339030.24</t>
  </si>
  <si>
    <t>PEÇA</t>
  </si>
  <si>
    <t>metro</t>
  </si>
  <si>
    <t>Cento</t>
  </si>
  <si>
    <t>peça</t>
  </si>
  <si>
    <t xml:space="preserve">MARCA </t>
  </si>
  <si>
    <t>MODELO</t>
  </si>
  <si>
    <t>Pregão n.º  XXXX/2017</t>
  </si>
  <si>
    <t>Processo SGP-e n.º XXXX/2017</t>
  </si>
  <si>
    <t>Declaro que o Centro XXXXXXX, participante da Ata de Registro de Preços proveniente do Pregão n.º XXXX/2017, possui saldo em seu quantitativo para a emissão da Autorização de Fornecimento/Ordem de Serviço n.º XXXX/2017, no valor de R$ X.XXX,XX, a ser firmada com a empresa XXXXXXX, restando ainda em sua cota para próximas contratações com o referido fornecedor os seguintes quantitativos:</t>
  </si>
  <si>
    <t>CENTRO PARTICIPANTE: CCT</t>
  </si>
  <si>
    <t>Qtde Registrada</t>
  </si>
  <si>
    <t>Qtde Utilizada</t>
  </si>
  <si>
    <t>Saldo</t>
  </si>
  <si>
    <t>Valor Registrado</t>
  </si>
  <si>
    <t>Valor Utilizado</t>
  </si>
  <si>
    <t>Valor Total da Ata com Aditivo</t>
  </si>
  <si>
    <t>% Aditivos</t>
  </si>
  <si>
    <t>% Utilizado</t>
  </si>
  <si>
    <t xml:space="preserve">Resumo Atualizado em </t>
  </si>
  <si>
    <t>Eletrocalha perfurada perfil U 200x50x3000mm  chapa 20mm GE</t>
  </si>
  <si>
    <t>Eletrocalha lisa 200 X 50 x 3000 mm chapa 20 mm GE</t>
  </si>
  <si>
    <t>Redução concêntrica Eletrocalha perfurada 150 x 50 mm para Eletrocalha perfurada 50x50 mm</t>
  </si>
  <si>
    <t>Curva de inversão Eletrocalha perfurada  50x50 mm</t>
  </si>
  <si>
    <t>Perfilado duplo furado 38x38</t>
  </si>
  <si>
    <t>Gancho curto para perfilado - Perfilado duplo furado 38x38 (parafusos + porca e arruelas para fixação)</t>
  </si>
  <si>
    <t>Cantoneira ZZ - Perfilado duplo furado 38x38 (parafusos + porca e arruelas para fixação)</t>
  </si>
  <si>
    <t>Vergalhão  para  Perfilado duplo furado 38x38</t>
  </si>
  <si>
    <t>Emenda interna “I” - Perfilado duplo furado 38x38</t>
  </si>
  <si>
    <t>Emenda interna “L” - Perfilado duplo furado 38x38</t>
  </si>
  <si>
    <t>Emenda interna “T” - Perfilado duplo furado 38x38</t>
  </si>
  <si>
    <t>Emenda interna “X” - Perfilado duplo furado 38x38</t>
  </si>
  <si>
    <t>Multímetro digital, com visor de cristal líquido (LCD), com as seguintes funções: tensão contínua e alternada, corrente contínua, resistência, transistores e diodos, polaridade automática, com indicação de sobrecarga e de bateria descarregada, alimentado por bateria de 9v</t>
  </si>
  <si>
    <t xml:space="preserve">DPS  trifásico – Classe I - para proteção de fase e PE/BEP ( corrente de impulso 50kA, corrente nominal 20kA (8/20us) corrente de curto-circuito 100ª, nível de proteção 2,5kV, valor mínimo  de máxima tensão de operação contínua 242V, tensão fase neutro 220V) </t>
  </si>
  <si>
    <t>Fusível Tipo "D" Retardado 25A 500V</t>
  </si>
  <si>
    <t>Chave de Partida 3CV 220V Trifásica - CORRENTE: 7-10A - CHAVE ACOMPANHA UM RELE FALTA DE FASE - Composição - Contator + Relé de sobrecarga + Relé monitor de tensão - Monitoramento contra falta de fase Acionamento: Liga - desliga</t>
  </si>
  <si>
    <t>Quadro sobrepor 100A com barramento  Trifásico, Capacidade em nº de módulos disjuntores DIN: 34</t>
  </si>
  <si>
    <t>Bandeja montada com Barramento central e proteção de acrilico, para readequação do quadro de distribuição - Espaços para disjuntor trifásico geral de 150A caixa moldada, e 4 ou mais disjuntores secundario DIN trifásico 50A.</t>
  </si>
  <si>
    <t>Sensor de Presença de Teto Sobrepor com 3 Fios e Lente 360° funciona com qualquer tipo de lâmpada. Programável de 15 segundos a 8 minutos; Tensão bivolt; Com articulador e fotocélula; Alcance: Raio de até 8 metros; Sensibilidade: Movimento e Luz; com Suporte para fixação; Uso: sobrepor / Interno/ Teto. Suporta no mínimo 500 Watts em 127 Volts E 1000 Watts Em 220 Volts.</t>
  </si>
  <si>
    <t>Lâmpada LED Tubular T5 115cm 20W Branca Fria Bivolt Vida Útil Média 25000h - Equivalente: Tubular Fluorescente T5 28W</t>
  </si>
  <si>
    <t>MANGUEIRA 220V LED BRANCO FRIO - ROLO 100 METROS - COM 5 TOMADAS</t>
  </si>
  <si>
    <t>339030.28</t>
  </si>
  <si>
    <t>CENTO</t>
  </si>
  <si>
    <t>Lâmpada em led PAR 30, base E27, potência mínima de 12W, tensão de 100-240V, índice de reprodução de cor &gt;80, fluxo luminoso de 800lm, abertura de facho 35°, temperatura de cor: branca morna (amarela) 3000K, material de vidro liso, embalagem em caixa de papelão, vida útil 15.000 horas, garantia mínima de 12 meses, dimensões da lâmpada: 75mm(A)x95mm(D). Produto de aplicação residencial e comercial, sem emissão de UV e IR, sem dimmer.+C297:C305</t>
  </si>
  <si>
    <t>Luminária de emergência, com 30 LEDs de alto brilho, acendimento automático quando ocorre a falta de energia elétrica, ângulo de facho de 120°, dimensões aproximadas de 208x65x40mm, tensão bivolt, potência de 2W, fluxo luminoso de 120 lumens, autonomia de 6 horas, índice de proteção de 20, vida útil de no mínimo 25.000 horas, temperatura de cor de 6500K, garantia mínima de 12 meses. Produto de aplicação residencial e comercial, sem emissão de UV e IR, sem dimmer.</t>
  </si>
  <si>
    <t>Dicróica em led, formato spot, base GU 10, fluxo luminoso de 350lm, índice de reprodução de cor &gt; 80, ângulo de abertura de 38°, vida útil de 15.000 horas, potência nominal mínima de 5W, tensão de 100-240V, frequência de 50/60Hz, dimensões da lâmpada de 50mm(D)x55mm(A), índice de proteção 20, temperatura de cor quente de 3.000K branco quente, garantia mínima de 12 meses. Produto de aplicação residencial e comercial, sem emissão de UV e IR, sem dimmer.</t>
  </si>
  <si>
    <t>Dicróica em led, formato spot, base GU 10, potência nominal mínima de 5W, voltagem de 220V, tempo de vida nominal de 15.000 horas, dimensões da lâmpada  46mm (A) x50mm (L), fluxo luminoso nominal de 400lm, ângulo de feixe nominal de 24°, temperatura de cor de 2700K branco quente, índice de reprodução de cor (CRI) de 80, garantia mínima de 12 meses. Produto de aplicação residencial e comercial, sem emissão de UV e IR, sem dimmer.</t>
  </si>
  <si>
    <t>Dicróica mini em led, formato spot, base GU10, potência nominal mínima de 3W, voltagem de 220V, fluxo luminoso de 120lm, dimensões da lâmpada de 35mm(D)x40mm(L), temperatura de cor de 3000K, índice de reprodução de cor de 80, vida útil de até 15.000 horas, ângulo de foco de 24°, garantia mínima de 12 meses. Produto de aplicação residencial e comercial, sem emissão de UV e IR, sem dimmer.</t>
  </si>
  <si>
    <t>Fita de led alto brilho, com fita de fixação autoadesiva, potência de 4,8W por metro, com densidade de 60 LEDs por metro, cor da luz de 6000K (Branca fria), fator de proteção acima de 20, voltagem de 12 V, ângulo de 120°, vida útil mínima de 35.000 horas, garantia mínima de 12 meses. Produto de aplicação residencial e comercial, sem emissão de UV e IR, sem dimmer.</t>
  </si>
  <si>
    <t>Lâmpada AR111 em led, base G10, fluxo luminoso de 750 lm, índice de reprodução de cor &gt; 80, ângulo de abertura de 24°, vida útil de 15.000 horas, Potência mínima de 12 W, tensão de 100 – 240 V, frequência 50/60Hz, c, índice de proteção 20, temperatura de cor quente de 2.700K, garantia mínima de 12 meses. Produto de aplicação residencial e comercial, sem emissão de UV e IR, sem dimmer.</t>
  </si>
  <si>
    <t>Lâmpada AR70 em led, base GU10, fluxo luminoso de 350 lm, índice de reprodução de cor &gt; 80, ângulo de abertura de 24°, vida útil de 15.000 horas, Potência mínima de 5 W, tensão de 100 – 240 V, frequência 50/60Hz, índice de proteção 20, temperatura de cor quente de 2.700K, garantia mínima de 12 meses. Produto de aplicação residencial e comercial, sem emissão de UV e IR, sem dimmer.</t>
  </si>
  <si>
    <t>Lâmpada Bulboled 9W. Fluxo luminoso: mínimo de 800  lumens, Tensão (V): 100-242 VAC, Cor: Branco neutro, Temperatura de cor: 3000 k =&lt; 5000 k, Base: E27, IRC: 80%, Fator de potência &gt;= 0,95, Vida útil: 25.000 h, garantia mínima de 12 meses. Produto deve ser  regulamentado pelo Inmetro e Procel.</t>
  </si>
  <si>
    <t>Lâmpada em led PAR 20, base E27, potência mínima de 7W, tensão de 100-240V, índice de reprodução de cor: 80, fluxo luminoso de 420lm, abertura de facho 36°, temperatura de cor: branca morna (amarela) 3000K, vida útil 15.000 horas, garantia mínima de 12 meses, dimensões da lâmpada: 80mm(A)x60mm(D). Produto de aplicação residencial e comercial, sem emissão de UV e IR, sem dimmer.</t>
  </si>
  <si>
    <t>Lâmpada em led PAR 38, base E27, potência mínima de 15W, tensão de 100-240V, índice de reprodução de cor &gt;80, fluxo luminoso de 1220lm, abertura de facho (50%) 25°, temperatura de cor: quente 3000K, frequencia 50/60Hz, material de vidro martelado, embalagem em caixa de papelão, vida útil (L70) 15.000 horas, garantia mínima de 12 meses, dimensões da lâmpada: 130mm(A)x120mm(D), índice de proteção de 20, intensidade luminosa 4550cd, Corrente elétrica 230 mA (127 V) / 125 mA (220 V), fator de potencia ≥ 0.5, Temp. de operação -20°C a 40°C. Produto de aplicação residencial e comercial, sem emissão de UV e IR, sem dimmer.</t>
  </si>
  <si>
    <t>Lâmpada globo em led (G95), base E27, com fluxo luminoso de 925lm, índice de reprodução de cor ≥ 80, ângulo de abertura de 250°, vida útil de 15.000 horas, potência de 9W, tensão de 100 a 240V, frequência de 60Hz, dimensões da lâmpada 95mm(D)x125mm(A) obs: diametro mínimo de 95mm, índice de proteção 20, temperatura de cor quente de 2.700K, garantia mínima de 12 meses. Produto de aplicação residencial e comercial, sem emissão de UV e IR, sem dimmer.</t>
  </si>
  <si>
    <t>Lâmpada tipo vela em led, leitosa, base E14, voltagem: 220V, fluxo luminoso de 280 lm, índice de reprodução de cor &gt; 80, ângulo de abertura de 280°, vida útil de 15.000 horas, Potência mínima de 3 W, tensão de 100 – 240 V, frequência 60Hz, índice de proteção 20, temperatura de cor quente de 2.700K, garantia mínima de 12 meses. Produto de aplicação residencial e comercial, sem emissão de UV e IR, sem dimmer.</t>
  </si>
  <si>
    <t>Lâmpada Tuboled 20W. Bivolt 110 / 220V. Fator de potência igual ou superior à 0,92. temperatura de cor superior a 5000K (aproximar da cor branco frio) Avaliação LM - 80 (vida útil da lâmpada igual ou superior a 20.000 horas ), possuir difusor leitoso para melhor espelhamento do fluxo luminoso e não leds diretamente exposto sobre o bulbo de vidro (difusor). Lâmpada para utilização no soquete G 13, garantia mínima de 12 meses</t>
  </si>
  <si>
    <t>Lâmpada Tuboled 9W. Bivolt 110 / 220V. Fator de potência igual ou superior à 0,92. temperatura de cor superior a 5000K (aproximar da cor branco frio) Avaliação LM - 80 (vida útil da lâmpada igual ou superior a 20.000 horas ), possuir difusor leitoso para melhor espelhamento do fluxo luminoso e não leds diretamente exposto sobre o bulbo de vidro (difusor). Lâmpada para utilização no soquete G 13, garantia mínima de 12 meses</t>
  </si>
  <si>
    <t>Lâmpada tubular T8 em LED, base G13, potência 18W, tensão bivolt, índice de reprodução de cor &gt;80, fluxo luminoso de 1800lm, temperatura de cor: fria de 6400K, frequencia 50/60Hz, material de vidro, embalagem em caixa de papelão, vida útil 25000 horas, garantia mínima de 12 meses, dimensões da lâmpada: 1200mm(L)x26mm(D). Produto de aplicação residencial e comercial regulamentado pelo Inmetro e Procel, sem emissão de UV e IR, sem dimmer, sem emissão de UV e IR.</t>
  </si>
  <si>
    <t>Lâmpada tubular T8 em LED, base G13, potência 9W, tensão bivolt, índice de reprodução de cor &gt;80, fluxo luminoso mínimo de 900 lumens, temperatura de cor: fria de 6400K, frequencia 50/60Hz, material de vidro, embalagem em caixa de papelão, vida útil 25000 horas, garantia mínima de 12 meses, dimensões da lâmpada: 600mm(L)x26mm(D). Produto de aplicação residencial e comercial regulamentado pelo Inmetro e Procel, sem emissão de UV e IR, sem dimmer, sem emissão de UV e IR.</t>
  </si>
  <si>
    <t>Projetor LED (220V ou bivolt) 30W cor entre 5000K e 6500K - 2.700 lumens IP65 - Produzido em alumínio com acabamento fosco e vidro temperado de alta resistencia - Ângulo de Abertura minimo: 100°. Prova d´agua. Vida útil mínima de 25.000 horas</t>
  </si>
  <si>
    <t>Projetor LED (220V ou bivolt) 50W cor entre 5000K e 6500K - 4.500 lumens IP65 - Produzido em alumínio com acabamento fosco e vidro temperado de alta resistencia. - Ângulo de Abertura minimo: 100°. Prova d´agua Vida útil mínima de 25.000 horas</t>
  </si>
  <si>
    <t>Refletor LED (220V ou bivolt) 150W cor entre 5000K e 6500K - mínimo de 12.000 lumens IP65 - Produzido em alumínio com acabamento fosco e vidro temperado de alta resistencia. - Ângulo de Abertura minimo: 100°. Prova d´agua. Vida útil mínima de 25.000 horas</t>
  </si>
  <si>
    <t>Refletor LED (220V ou bivolt) 300W cor entre 5000K e 6500K - mínimo de 28.000 lumens IP65 - Produzido em alumínio com acabamento fosco e vidro temperado de alta resistencia. - Ângulo de Abertura mínimo: 120°. Prova d´agua. Vida útil mínima de 25.000 horas</t>
  </si>
  <si>
    <t>Lâmpada Bulboled 12W mínimo de 1000 lumens, cor de 5000K à 6500K base E 27  Vida útil mínima de 25.000 horas</t>
  </si>
  <si>
    <t>Projetor com LED de alta intensidade, para uso externo (portanto deve ser a prova de água), em alumínio, pintura na cor cinza ou branca (não pode ser de cor preta), índice de proteção de 65. Potência do equipamento mínimo de 16 W; Fluxo luminoso de 1600lm; Temperatura de cor: 3000K; alimentação bivolt, vida útil mínima de 25.000 horas, garantia mínima de 2 anos. Produto de aplicação residencial e comercial, sem emissão de UV e IR, sem dimmer.</t>
  </si>
  <si>
    <t>Projetor de LED, modelo de LED embutido como holofote (projetor), possuindo um fluxo médio entre 11.000 e 17.000 lúmens, curva fotométrica de distribuição adequada (não seja focada em apenas uma área específica), temperatura de cor branco frio (aproximadamente 5700K ou superior), fator de potência superior ou igual a 0.92, vida útil superior a 25.000 horas (testes L70 ou LM-80), grau de proteção contra partículas sólidas ou/e líquidas, deve possuir reator embutido ou não necessitar do mesmo. A luminária deve ser de 130 watts, no mínimo.</t>
  </si>
  <si>
    <t>Peça</t>
  </si>
  <si>
    <t>PREGÃO: 0617/2023
PROCESSO Nº: 10333/2023</t>
  </si>
  <si>
    <t xml:space="preserve"> AF/OS nº  XXXX/2023 Qtde. DT</t>
  </si>
  <si>
    <t>XX/XX/2023</t>
  </si>
  <si>
    <t>Eletroduto 1/2" PVC branco, rígido, sem rosca, de acordo com a NBR 6150, anti-chama, barra com 3m</t>
  </si>
  <si>
    <t>Eletroduto 1/2" PVC cinza, rígido, sem rosca, de acordo com a NBR 6150, anti-chama, barra com 3m</t>
  </si>
  <si>
    <t>Eletroduto ¾” PVC branco, rígido, sem rosca, de acordo com a NBR 6150, anti-chama, barra com 3m</t>
  </si>
  <si>
    <t>Eletroduto ¾” PVC cinza, rígido, sem rosca, de acordo com a NBR 6150, anti-chama, barra com 3m</t>
  </si>
  <si>
    <t>Eletroduto 1", branco, rígido, sem rosca, de acordo com a NBR 6150, anti-chama, barra com 3m</t>
  </si>
  <si>
    <t>Eletroduto 1", cinza, rígido, sem rosca, de acordo com a NBR 6150, anti-chama, barra com 3m</t>
  </si>
  <si>
    <t>Eletroduto 1.1/4"cinza, rígido, sem rosca, de acordo com a NBR 6150, anti-chama, barra com 3m</t>
  </si>
  <si>
    <t>Eletroduto 1.1/4" ferro galvanizado barra com 3m (subida Externa)</t>
  </si>
  <si>
    <t>Abraçadeira de PVC para eletroduto BRANCO 1/2</t>
  </si>
  <si>
    <t>Abraçadeira de PVC para eletroduto CINZA 1/2</t>
  </si>
  <si>
    <t>Abraçadeira de PVC para eletroduto BRANCO 3/4</t>
  </si>
  <si>
    <t>Abraçadeira de PVC para eletroduto CINZA 3/4</t>
  </si>
  <si>
    <t>Abraçadeira de PVC para eletroduto BRANCO 1"</t>
  </si>
  <si>
    <t>Abraçadeira de PVC para eletroduto CINZA 1"</t>
  </si>
  <si>
    <t>Adaptador em PVC, para condulete CINZA 1/2</t>
  </si>
  <si>
    <t>Adaptador em PVC, para condulete BRANCO 1/2</t>
  </si>
  <si>
    <t>Adaptador em PVC, para condulete CINZA 3/4</t>
  </si>
  <si>
    <t>Adaptador em PVC, para condulete BRANCO 3/4</t>
  </si>
  <si>
    <t>Adaptador em PVC, para condulete CINZA 1"</t>
  </si>
  <si>
    <t>Adaptador em PVC, para condulete BRANCO 1"</t>
  </si>
  <si>
    <t>Condulete em pvc branco, 5 entradas para eletroduto, acompanha interruptor 1 modulo e tampa para um modulo (novo padrão)</t>
  </si>
  <si>
    <t>Condulete pvc branco, 5 entradas para eletroduto, acompanha tomada dois modulos 10A, 2P + T,  e tampa para tomada dois modulos (novo padrão)</t>
  </si>
  <si>
    <t>Condulete pvc branco, 5 entradas para eletroduto, acompanha tampa para 1 RJ45</t>
  </si>
  <si>
    <t>Condulete pvc cinza, 5 entradas para eletroduto, acompanha tomada dois modulos 10A, 2P + T,  e tampa para tomada dois modulos (novo padrão)</t>
  </si>
  <si>
    <t xml:space="preserve">Conexão para eletroduto, Cotovelo 90° de pvc cinza ¾ sem rosca </t>
  </si>
  <si>
    <t xml:space="preserve">Conexão para eletroduto, Cotovelo 90° de pvc cinza 1/2 sem rosca </t>
  </si>
  <si>
    <t xml:space="preserve">Conexão para eletroduto, Cotovelo 90° de pvc cinza 1" sem rosca </t>
  </si>
  <si>
    <t xml:space="preserve">Conexão para eletroduto, Cotovelo 90° de pvc branco ¾ sem rosca </t>
  </si>
  <si>
    <t xml:space="preserve">Conexão para eletroduto, Cotovelo 90° de pvc branco 1/2 sem rosca </t>
  </si>
  <si>
    <t xml:space="preserve">Conexão para eletroduto, Cotovelo 90° de pvc branco 1" sem rosca </t>
  </si>
  <si>
    <t>Conexão para eletroduto, curva 90° de PVC cinza 1.1/4" sem rosca</t>
  </si>
  <si>
    <t>Conexão para eletroduto, curva 90° de Ferro galvanizado  1.1/4" - Subida Externa</t>
  </si>
  <si>
    <t>Conexão para eletroduto, luva PVC branco 1/2, sem rosca.</t>
  </si>
  <si>
    <t>Conexão para eletroduto, luva PVC cinza 1/2, sem rosca.</t>
  </si>
  <si>
    <t>Conexão para eletroduto, luva PVC cinza 3/4, sem rosca.</t>
  </si>
  <si>
    <t>Conexão para eletroduto, luva PVC branca 3/4, sem rosca.</t>
  </si>
  <si>
    <t>Conexão para eletroduto, luva PVC cinza 1" sem rosca.</t>
  </si>
  <si>
    <t>Conexão para eletroduto, luva PVC branco 1" sem rosca.</t>
  </si>
  <si>
    <t>Conexão para eletroduto, luva de ferro galvanizados  1.1/4" - Subida Externa</t>
  </si>
  <si>
    <t>Tampa cega em pvc p/condulete na cor branca 3/4 e 1/2</t>
  </si>
  <si>
    <t>Tampa cega em pvc p/condulete na cor cinza 3/4 e 1/2</t>
  </si>
  <si>
    <t>Tampa cega em pvc p/condulete na cor cinza 1"</t>
  </si>
  <si>
    <t>Abraçadeira Nylon 4,8 x 300mm, preto</t>
  </si>
  <si>
    <t>Condulete pvc branco, 5 entrada para eletroduto acompanha tomada 1 modulo 10A, 2P + T, e tampa para um modulo ( novo padrão ).</t>
  </si>
  <si>
    <t>Condulete pvc branco, 5 entradas para eletroduto acompanha tomada 1 modulo 20A, 2P + T, e tampa para um modulo ( novo padrão ).</t>
  </si>
  <si>
    <t>Condulete pvc cinza, 5 entradas para eletroduto acompanha tomada 1 modulo 10A, 2P + T, e tampa para um modulo ( novo padrão ).</t>
  </si>
  <si>
    <t>Condulete pvc cinza, 5 entradas para eletroduto acompanha tomada 1 modulo 20A, 2P + T, e tampa para um modulo ( novo padrão ).</t>
  </si>
  <si>
    <t>Condulete pvc branco, 5 entradas para eletroduto acompanha tampa para 2 RJ 45</t>
  </si>
  <si>
    <t>Condulete pvc cinza, 5 entradas para eletroduto acompanha tampa para 2 RJ 45</t>
  </si>
  <si>
    <t>ABRACADEIRA ACO P/ FLUORESCENTE T8</t>
  </si>
  <si>
    <t>Módulo Tomada 2P+T 10A TPA2-3, cor preta</t>
  </si>
  <si>
    <t>Tampa cega em pvc p/condulete na cor branco 1"</t>
  </si>
  <si>
    <t>Eletrocalha  perfurada perfil U 75mmx50mm  chapa 20mm GE</t>
  </si>
  <si>
    <t>Cotovelo 90° para eletrocalha perfurada perfil U, 100x50mm, chapa 20mm GE</t>
  </si>
  <si>
    <t>Cotovelo 90° para eletrocalha perfurada perfil U, 50x50mm, chapa 20mm GE</t>
  </si>
  <si>
    <t>Cabo de aço para fixação de Eletrocalhas</t>
  </si>
  <si>
    <t>Desvio à direita 45° para eletrocalha perfurada perfil U, 100x50mm, chapa 20mm GE</t>
  </si>
  <si>
    <t>Desvio à direita 45° para eletrocalha perfurada perfil U, 50x50mm, chapa 20mm GE</t>
  </si>
  <si>
    <t>Desvio à esquerda 45° para eletrocalha perfurada perfil U, 100x50mm, chapa 20mm GE</t>
  </si>
  <si>
    <t>Desvio à esquerda 45° para eletrocalha perfurada perfil U, 50x50mm, chapa 20mm GE</t>
  </si>
  <si>
    <t>Gancho horizontal  para Eletrocalhaca perfurada 150 x 50</t>
  </si>
  <si>
    <t>Gancho horizontal  para Eletrocalha perfurada 50 x 50</t>
  </si>
  <si>
    <t>Luva de acabamento para Eletrocalha perfurada perfil U, 100x50mm, chapa 18mm GE</t>
  </si>
  <si>
    <t>TE vertical descida para Eletrocalha perfurada 200mmx50mm</t>
  </si>
  <si>
    <t>Redução concêntrica de Eletrocalha perfurada 150mmx50mm para 75mmx50mm</t>
  </si>
  <si>
    <t>Redução concêntrica para Eletrocalha perfurada 150mmx50mm</t>
  </si>
  <si>
    <t>Redução concêntrica para Eletrocalha perfurada perfil U, 100mm para 50mm, chapa 20mm GE</t>
  </si>
  <si>
    <t>Redução a esquerda para Eletrocalha perfurada perfil U, 100mm para 50mm, chapa 20mm GE</t>
  </si>
  <si>
    <t>Saída lateral de Eletrocalha perfurada perfil U, 50x50mm, para eletroduto de 1''</t>
  </si>
  <si>
    <t>Saída lateral de Eletrocalha perfurada perfil U, 50x50mm, para eletroduto de 1/2''</t>
  </si>
  <si>
    <t>Saída lateral de Eletrocalha perfurada perfil U, 50x50mm, para eletroduto de 3/4''</t>
  </si>
  <si>
    <t>Saída lateral de Eletrocalha para Eletroduto 2"</t>
  </si>
  <si>
    <t>Saida lateral horizontal de Eletrocalha para eletroduto 1.1/4"</t>
  </si>
  <si>
    <t xml:space="preserve">Suporte duplo para Eletrocalha 100x50mm </t>
  </si>
  <si>
    <t>Suporte horizontal (prender no teto) para Eletrocalha perfurada 150mmx50mm</t>
  </si>
  <si>
    <t>Suporte horizontal (prender no teto) para Eletrocalha perfurada 100mmx50mm</t>
  </si>
  <si>
    <t xml:space="preserve">Suporte horizontal (prender no teto) para Eletrocalha perfurada 75mmx50mm </t>
  </si>
  <si>
    <t>Suporte tipo C, suporte para suspensão tipo C para Eletrocalha 100X50</t>
  </si>
  <si>
    <t>Suporte tipo C, suporte para suspensão tipo C para Eletrocalha 50x50</t>
  </si>
  <si>
    <t>Tala de emenda para Eletrocalha de 50mm</t>
  </si>
  <si>
    <t>Tampa para Eletrocalha, de encaixe, perfil U, para eletrocalha de 100x50mm, com 3 metros chapa 20mm</t>
  </si>
  <si>
    <t>TE horizontal 90° para Eletrocalha perfurada 150mmx50mm</t>
  </si>
  <si>
    <t>TE horizontal 90° para Eletrocalha perfurada 75mmx50mm</t>
  </si>
  <si>
    <t>TE horizontal 90° para Eletrocalha perfurada, perfil U, 100x50mm chapa 22mm</t>
  </si>
  <si>
    <t>TE horizontal 90° para Eletrocalha perfurada, perfil U, 50x50mm chapa 22mm</t>
  </si>
  <si>
    <t>TE vertical descida para Eletrocalha perfurada 100mmx50mm</t>
  </si>
  <si>
    <t>TE vertical descida para Eletrocalha perfurada 150mmx50mm</t>
  </si>
  <si>
    <t>TE vertical descida para Eletrocalha perfurada 75mmx50mm</t>
  </si>
  <si>
    <t>Arruela lisa 1.1/4"</t>
  </si>
  <si>
    <t>Arruela lisa galvanizada 1.1/4"</t>
  </si>
  <si>
    <t>Gancho zincado Branco, 42 x 53mm – acompanha bucha 6mm</t>
  </si>
  <si>
    <t>Barra roscada UNC zincado em aço polido ½ x 3m.</t>
  </si>
  <si>
    <t>Barra roscada UNC zincado em aço polido ¾ x 3m</t>
  </si>
  <si>
    <t>Cabo de aço 1/8 Pol – 3,2mm, alma de fibra 6x7 galvanizado 100m</t>
  </si>
  <si>
    <t>Grampo cabo de aço 1/8” inox</t>
  </si>
  <si>
    <t>Tubo termo retrátil, bitola 1,5mm</t>
  </si>
  <si>
    <t>Tubo termo retrátil, bitola 2,5mm</t>
  </si>
  <si>
    <t>Tubo termo retrátil, bitola 4mm</t>
  </si>
  <si>
    <t>Tubo termo retrátil, bitola 6mm</t>
  </si>
  <si>
    <t>Bucha de expansão 6mm, com acabamento, para tijolo</t>
  </si>
  <si>
    <t>Bucha de expansão 8mm para tijolo, com acabamento, para tijolo</t>
  </si>
  <si>
    <t>Bucha de expansão 10mm para tijolo, com acabamento, para tijolo</t>
  </si>
  <si>
    <t>Cotovelo 90° para eletrocalha perfurada perfil U, 75mmx50mm  chapa 20mm GE</t>
  </si>
  <si>
    <t>Curva de inversão Eletrocalha perfurada  75mmx50mm  chapa 20mm GE</t>
  </si>
  <si>
    <t>Emenda para Eletrocalha perfurada, 75mmx50mm  chapa 20mm GE</t>
  </si>
  <si>
    <t>Mao Francesa Simples para Eletrocalha, 75mmx50mm  chapa 20mm GE</t>
  </si>
  <si>
    <t xml:space="preserve">Suporte horizontal (prender no teto) para Eletrocalha perfurada 50x50x100mm. Chapa 20mm GE </t>
  </si>
  <si>
    <t>Tala de emenda para Eletrocalha de 75mm</t>
  </si>
  <si>
    <t>Gancho horizontal  para Eletrocalha  75mmx50mm  chapa 20mm GE</t>
  </si>
  <si>
    <t>Kit Arruela Lisa 1/4 + Porca Sextavada 1/4 + Parafuso Cabeça Lentilha 1/4 para eletrocalhas e perfilados</t>
  </si>
  <si>
    <t>Fita isolante AUTO FUSÃO auto-extigüível 19mm x 20m, isol. para 18 kV de rigidez dielétrica, conforme Norma ABNT NBR 10669</t>
  </si>
  <si>
    <t>Fita isolante plástica em PVC auto-extigüível 19mm x 20m, isol. p/ 750V, classe de temperatura 90º, conforme Normas NBR-5410 e NBR-5037, UL 510 e INMETRO</t>
  </si>
  <si>
    <t>Mangueira corrugada, 3/4 amarela, rolo com 50 metros</t>
  </si>
  <si>
    <t>Mangueira corrugada, 1" amarela, rolo com 50 metros</t>
  </si>
  <si>
    <t>Foto célula (Relê) com base Injetado em polipropileno preto estabilizado contra radiações UV, resistente a intempéries e choques mecânicos. Lente da Fotocélula Policarbonato transparente, varistor: Proteção contra surtos de tensão, princípio de funcionamento: eletromagnético</t>
  </si>
  <si>
    <t>Extensão elétrica com cabo PP 2 X 2,5mm², medindo 5 metros e contendo 3 tomadas 2p + T 10A</t>
  </si>
  <si>
    <t>Extensão elétrica com cabo PP 2 X 2,5mm², medindo 10 metros e contendo  3 tomadas 2p + T 10A</t>
  </si>
  <si>
    <t xml:space="preserve">Extensão elétrica com cabo PP 3 X 2,5mm², medindo 30 metros, com carretel </t>
  </si>
  <si>
    <t>Filtro de linha para energia, com 3 tomadas, universal bivolt para uso simultâneo, gabinete plástico de alta resistência, potência nominal 1100VA, frequência de entrada 50 / 60HZ</t>
  </si>
  <si>
    <t>Filtro de linha para energia, com 5 tomadas, universal bivolt para uso simultâneo, gabinete plástico de alta resistência, potência nominal 1100VA, frequência de entrada 50 / 60HZ</t>
  </si>
  <si>
    <t>Fusivel de vidro pequeno, de 5A, para substituição nos filtros de linha</t>
  </si>
  <si>
    <t>Fusivel de vidro pequeno, de 7A, para substituição nos filtros de linha</t>
  </si>
  <si>
    <t>Haste de aterrramento para fio terra, em cobre, diâmentro de 1/2" e 2,40 m de comprimento, conforme Norma NBR 13571</t>
  </si>
  <si>
    <t>Conector para haste de aterramento, 1/2 de cobre</t>
  </si>
  <si>
    <t>Soquete para lâmpadas fluorescente tubulares, com corpo em plastico PP (polipropileno) e sistema de fixação da lampada sob pressão utilizada em luminárias convencionais.</t>
  </si>
  <si>
    <t>Receptáculo de porcelana para lâmpadas E27</t>
  </si>
  <si>
    <t>Receptáculo de porcelana para lâmpadas E40</t>
  </si>
  <si>
    <t xml:space="preserve">Soquete adaptador de porcelana de E 40 para E 27 </t>
  </si>
  <si>
    <t xml:space="preserve">Soquete adaptador de porcelana de E 27 para E 40 </t>
  </si>
  <si>
    <t xml:space="preserve">Adaptador 2P+T (macho padrão antigo, fêmea padrão novo) </t>
  </si>
  <si>
    <t xml:space="preserve">Adaptador 2P+T (fêmea padrão antigo, macho padrão novo) </t>
  </si>
  <si>
    <t>Abraçadeira de nylon, tamanho 3,6 x 200mm, cor preto ou branco, pacote com 100 peças</t>
  </si>
  <si>
    <t>Abraçadeira de nylon, tamanho 3,6 x 150mm, cor preto ou branco, pacote com 100 peças</t>
  </si>
  <si>
    <t>Canaleta sistema X, tamanho 20 X 10 x 2000 mm, com tampa e divisória, produzida em PVC, com fita dupla face</t>
  </si>
  <si>
    <t>Canaleta sistema X, tamanho 50 X 20 X 2000mm, com tampa e divisória, produzida em PVC, com fita dupla face</t>
  </si>
  <si>
    <t>Canaleta sistema X, tamanho 110 X 20 x 2000 mm, com tampa e divisória, produzida em PVC</t>
  </si>
  <si>
    <t>Caixa sistema X tamanho padrão  75 X 75 X 33mm</t>
  </si>
  <si>
    <t>Caixa sistema X, com 1 Interruptor tecla simples, completo (caixa e tampa)</t>
  </si>
  <si>
    <t>Caixa sistema X, com 2 Interruptores tecla simples, completo (caixa e tampa)</t>
  </si>
  <si>
    <t>Caixa de sistema X, com 1 tomada - 10A 250V, completa (caixa e tampa)</t>
  </si>
  <si>
    <t>Caixa de sistema X, com 1 tomada - 20A 250V, completa (caixa e tampa)</t>
  </si>
  <si>
    <t>Organizador espiral de fios e cabos, na cor preta medindo ½ x 50m, acondicionado em caixa ou rolo.</t>
  </si>
  <si>
    <t>Organizador espiral de fios e cabos, na cor preta medindo ¾ x 50m, acondicionado em caixa ou rolo.</t>
  </si>
  <si>
    <t>Organizador espiral de fios e cabos, na cor preta medindo 1” x 50m, acondicionado em caixa ou rolo.</t>
  </si>
  <si>
    <t>Organizador de fios (cabo espiral 3/4"): preto, 2 metros; temperatura de trabalho -40oC a 80oC. Flamabilidade UL 94 HB. Fabricado em monômero de alta constante dielétrica e flexível.</t>
  </si>
  <si>
    <t>Controlador de fita led, com controle remoto e sem fio: Controle com 24 teclas - várias cores e efeitos. Tensão de Entrada: 12v. Potência de saída: até 6A. Funcionamento para fita LED 3528 e 5050. Funções de aumento e diminuição de brilho, liga e desliga. Mudanças de cor para: vermelho, verde, azul, branco e mais 12 tonalidades. Efeitos: FLASH (mudança aleatória, troca rápida e velocidade média);  STROBE (troca lenta e gradativa). FADE (troca automática de cor, lenta e gradativa); SMOOTH (mudança aleatória de cor). Mínimo de itens do conjunto: 1 controlador e 1 controle. Garantia mínima de 3 meses.</t>
  </si>
  <si>
    <t>Fonte 12v, 2a, estabilizada alimentação para fita LED: Tipo: adaptador de alimentação para aparelhos eletrônicos. Tensão de entrada: Bivolt, 50/60Hz. Corrente de saída: 12V 2A (Max 24W). Cabo de aproximadamente 88cm de comprimento. Tamanho do conector: 5,5 milímetros (OD) * 2,5 milímetros (ID) (também se encaixam 5,5 milímetros * 2,1 milímetros). Conteúdo da embalagem: 01  fonte de alimentação 12V 2A bivolt. Garantia mínima: 3 meses.</t>
  </si>
  <si>
    <t xml:space="preserve">Conector A34 DC 2 fios de fita led para fonte: dimensões axlxp (cm): 1 x 10 x 1 produzido em aço e polipropileno. Bivolt.  Formato: redondo. Garantia mínima: 3 meses.  Grau de proteção: ip20. Acompanha o produto: 01 conector.
</t>
  </si>
  <si>
    <t>Extensão elétrica Totem. Prata com branco. Pelo menos 6 tomadas no novo padrão (3 pinos) e 2 entradas USB. Bivolt. Cabo de energia com mínimo de 1,2 de comprimento. Dimensões 66x20x12cm. De acordo com a norma NRB 14136. Certificado pelo Inmetro. Tensão de saída: DC 5V. Corrente máxima de saída: 100mA. Garantia mínima de 12 meses.</t>
  </si>
  <si>
    <t>Conector wago 2 vias, até 6mm</t>
  </si>
  <si>
    <t>Caixa de sistema X, com 2 tomadas - 10A 250V, completa (caixa e tampa)</t>
  </si>
  <si>
    <t>Disjuntor MINI termomagnético MONOFÁSICO de 10 A em caixa Moldada, Corrente nominal 16A, Curva “C”, Tensão nominal 380Vca, Icu 5KA, para fixação trilho DIN 35mm, Padrão Norma IEC-947-2 Página 41/97(Europeu) e Certificação de conformidade do INMETRO</t>
  </si>
  <si>
    <t>Disjuntor MINI termomagnético MONOFÁSICO de 16 A em caixa Moldada, Corrente nominal 16A, Curva “C”, Tensão nominal 380Vca, Icu 5KA, para fixação trilho DIN 35mm, Padrão Norma IEC-947-2 Página 41/97(Europeu) e Certificação de conformidade do INMETRO</t>
  </si>
  <si>
    <t>Disjuntor MINI termomagnético MONOFÁSICO de 20 A em caixa Moldada, Corrente nominal 16A, Curva “C”, Tensão nominal 380Vca, Icu 5KA, para fixação trilho DIN 35mm, Padrão Norma IEC-947-2 Página 41/97(Europeu) e Certificação de conformidade do INMETRO</t>
  </si>
  <si>
    <t>Disjuntor MINI termomagnético MONOFÁSICO de 25 A em caixa Moldada, Corrente nominal 16A, Curva “C”, Tensão nominal 380Vca, Icu 5KA, para fixação trilho DIN 35mm, Padrão Norma IEC-947-2 Página 41/97(Europeu) e Certificação de conformidade do INMETRO</t>
  </si>
  <si>
    <t>Disjuntor MINI termomagnético MONOFÁSICO de 32 A em caixa Moldada, Corrente nominal 16A, Curva “C”, Tensão nominal 380Vca, Icu 5KA, para fixação trilho DIN 35mm, Padrão Norma IEC-947-2 Página 41/97(Europeu) e Certificação de conformidade do INMETRO</t>
  </si>
  <si>
    <t>Disjuntor MINI termomagnético MONOFÁSICO de 40 A em caixa Moldada, Corrente nominal 16A, Curva “C”, Tensão nominal 380Vca, Icu 5KA, para fixação trilho DIN 35mm, Padrão Norma IEC-947-2 Página 41/97(Europeu) e Certificação de conformidade do INMETRO</t>
  </si>
  <si>
    <t>Disjuntor MINI termomagnético MONOFÁSICO de 50 A em caixa Moldada, Corrente nominal 16A, Curva “C”, Tensão nominal 380Vca, Icu 5KA, para fixação trilho DIN 35mm, Padrão Norma IEC-947-2 Página 41/97(Europeu) e Certificação de conformidade do INMETRO</t>
  </si>
  <si>
    <t>Disjuntor MINI termomagnético MONOFÁSICO de 63 A em caixa Moldada, Corrente nominal 16A, Curva “C”, Tensão nominal 380Vca, Icu 5KA, para fixação trilho DIN 35mm, Padrão Norma IEC-947-2 Página 41/97(Europeu) e Certificação de conformidade do INMETRO</t>
  </si>
  <si>
    <t>Disjuntor MINI termomagnético TRIFÁSICO de 16 A em caixa Moldada, Corrente nominal 16A, Curva “C”, Tensão nominal 380Vca, Icu 5KA, para fixação trilho DIN 35mm, Padrão Norma IEC-947-2 Página 41/97(Europeu) e Certificação de conformidade do INMETRO</t>
  </si>
  <si>
    <t>Disjuntor MINI termomagnético TRIFÁSICO de 20 A em caixa Moldada, Corrente nominal 16A, Curva “C”, Tensão nominal 380Vca, Icu 5KA, para fixação trilho DIN 35mm, Padrão Norma IEC-947-2 Página 41/97(Europeu) e Certificação de conformidade do INMETRO</t>
  </si>
  <si>
    <t>Disjuntor MINI termomagnético TRIFÁSICO de 25 A  em caixa Moldada, Corrente nominal 16A, Curva “C”, Tensão nominal 380Vca, Icu 5KA, para fixação trilho DIN 35mm, Padrão Norma IEC-947-2 Página 41/97(Europeu) e Certificação de conformidade do INMETRO</t>
  </si>
  <si>
    <t>Disjuntor MINI termomagnético TRIFÁSICO de 32 A em caixa Moldada, Corrente nominal 16A, Curva “C”, Tensão nominal 380Vca, Icu 5KA, para fixação trilho DIN 35mm, Padrão Norma IEC-947-2 Página 41/97(Europeu) e Certificação de conformidade do INMETRO</t>
  </si>
  <si>
    <t>Disjuntor MINI termomagnético TRIFÁSICO de 40 A em caixa Moldada, Corrente nominal 16A, Curva “C”, Tensão nominal 380Vca, Icu 5KA, para fixação trilho DIN 35mm, Padrão Norma IEC-947-2 Página 41/97(Europeu) e Certificação de conformidade do INMETRO</t>
  </si>
  <si>
    <t>Disjuntor MINI termomagnético TRIFÁSICO de 50 A  em caixa Moldada, Corrente nominal 16A, Curva “C”, Tensão nominal 380Vca, Icu 5KA, para fixação trilho DIN 35mm, Padrão Norma IEC-947-2 Página 41/97(Europeu) e Certificação de conformidade do INMETRO</t>
  </si>
  <si>
    <t>Disjuntor MINI termomagnético TRIFÁSICO de 63 A  em caixa Moldada, Corrente nominal 16A, Curva “C”, Tensão nominal 380Vca, Icu 5KA, para fixação trilho DIN 35mm, Padrão Norma IEC-947-2 Página 41/97(Europeu) e Certificação de conformidade do INMETRO</t>
  </si>
  <si>
    <t>Disjuntor MINI termomagnético TRIFÁSICO de 70 A  em caixa Moldada, Corrente nominal 16A, Curva “C”, Tensão nominal 380Vca, Icu 5KA, para fixação trilho DIN 35mm, Padrão Norma IEC-947-2 Página 41/97(Europeu) e Certificação de conformidade do INMETRO</t>
  </si>
  <si>
    <t>Disjuntor MINI termomagnético TRIFÁSICO de 80 A em caixa Moldada, Corrente nominal 16A, Curva “C”, Tensão nominal 380Vca, Icu 5KA, para fixação trilho DIN 35mm, Padrão Norma IEC-947-2 Página 41/97(Europeu) e Certificação de conformidade do INMETRO</t>
  </si>
  <si>
    <t xml:space="preserve">Disjuntor termomagnético TRIFÁSICO 100 A, curva C, tensão nominal 380V. Capacidade de interrupção mínima de 20kA, padrão IEC 60898, certificado pelo INMETRO, instalado na entrada do quadro de distribuição da mecânica </t>
  </si>
  <si>
    <t>Disjuntor Termomagnético TRIFÁSICO 225 A, corrente nominal 100A capacidade de interrupção 5 KA</t>
  </si>
  <si>
    <t>Botão duplo 22mm P20BPL-1C VD/VM 1NA+1NF IP40 PVC C/CAPA</t>
  </si>
  <si>
    <t>Contactora frequência 60HZ - 220V ~ 240V/60A, para comando e manobra de circuitos.</t>
  </si>
  <si>
    <t>QUADRO COMANDO  650 X 400 X 100mm CM-06 S/ FLANGE</t>
  </si>
  <si>
    <t>QUADRO COMANDO 200 X 200 X 100mm CM-06 S/ FLANGE</t>
  </si>
  <si>
    <t>QUADRO COMANDO 400 X 300 X 200mm CM-06 S/ FLANGE</t>
  </si>
  <si>
    <t>Quadro de distribuição sobrepor de 6 a 8 disjuntores DIN completo com barramento 100A fabricado em chapa de aço com tratamento anti corrosivo e com pintura eletrostática epóxi à pó</t>
  </si>
  <si>
    <t>Barramento DIN 3 Polos - 63A. 1 metro ou 12 disjuntores trifásico</t>
  </si>
  <si>
    <t>Quadro de distribuição elétrico trifásico (380 V) com capacidade de tensão nominal de isolamento de 1000 V. Barramentos (para 3 fases, neutro e terra) com corrente nominal de 150 A. Corrente de curto_x0002_circuito suportável mínima de 16 kA. Capacidade para até 101 disjuntores monopolares DIN. Construído em painel metálico autoportante de dimensões internas (h X L X P) 800 X 600 X 220 mm, com grau de proteção mínima IP-54, segundo norma NBR IEC 60436-1. Tampa e caixa com pintura eletrostática epóxi a pó na cor bege (RAL 7032) e placa de montagem zincada a quente.</t>
  </si>
  <si>
    <t>Disjuntor Industrial caixa moldada tripolar 150A. Trifásico – Tensão nominal de serviço máxima Ue:690V; Capacidade interrupção: 50KA em 220V e 35KA em 380V; Frequência: 50/60HZ; Ciclo de Vida mecânico (manobras): 20.000; Ciclo de Vida Elétrico (manobras): 7.500; Tensão Máxima de Operação: Uemax: 690V; Tensão de Isolamento Ui: 690V</t>
  </si>
  <si>
    <t>Disjuntor industrial caixa moldada tripolar 300A. trifásico; Capacidade interrupção 50KA em 220V e 35KA em 380V; Freqüência: 50/60HZ; Corrente nominal: 300A; Tensão nominal: 690v</t>
  </si>
  <si>
    <t>Disjuntor Industrial caixa moldada tripolar 800A; Trifásico - Corrente Nominal: 800A; Capacidade de Interrupção (Icu): 85kA em 220V e 50kA em 380V; Norma técnica de referência: IEC60947-2; Caixa Moldada CM1-400L 800A (85kA em 220v / 50kA em 380v); 4 Separados 4 Parafusos com porcas fixação</t>
  </si>
  <si>
    <t>Interruptor Diferencial DR Bipolar 25A – 30ma; Inc : 3000 A; Um 240V; f : 50 / 60Hz.</t>
  </si>
  <si>
    <t>Protetor de surto DPS Tetrapolar 20Ka – Classe II; Tensão nominal (Ue): 127/220Vac ; Tensão de operação (Uc)i: 275V; Tensão nominal do varistor: 680V ±10% ; Corrente de descarga: 10kA @20ms; Corrente máxima de descarga: 20kA @20ms ; Tempo de resposta: &lt;25ms Frequência: 50/60Hz; Energia máxima suportada: 1500J @2ms; Temperatura de Operação: -40°C ~ 80C°; Número de Polos: 4; Dimensões (Largura X Altura X Profundidade): 72 x 90 x 65 mm</t>
  </si>
  <si>
    <t>Bloco contato auxiliar lateral 1na + 1nf</t>
  </si>
  <si>
    <t>Disjuntor motor tripolar; Corrente ajuste 6.3 – 10A; Corrente disparo 130A; Tensão nominal 440VCA; Capacidade de ruptura 50KA</t>
  </si>
  <si>
    <t>Disjuntor motor; Corrente Nominal Máxima : 18 A; Faixa de ajuste da corrente: 12 - 18 A Tipo do terminal: Parafuso</t>
  </si>
  <si>
    <t>Bloco de Contato Auxiliar IBC22 - 2NA+2NF para Contator Linha IC e CJX2S-Z</t>
  </si>
  <si>
    <t>Contato auxiliar instantâneo frontal 2na+2nf para lc1e laen22</t>
  </si>
  <si>
    <t>Relé Temporizador Minuteria Multifunção. Tensão: 127V/220V (Bivolt automático). Ajustes de tempo: de 30 segundos a 60 minutos, com marcações nos tempos de 30 segundos, 3, 10, 15 ou 60 minutos. Função chave: AUTO-ON-OFF. Modelo de referência: LETM4000 Exatron</t>
  </si>
  <si>
    <t>Barramento Tipo Pente para Disjuntores DIN Bifásico 1 Metro Corrente 63A para 27 Disjuntores</t>
  </si>
  <si>
    <t>Barramento Tipo Pente para Disjuntores DIN Monofásico 1 Metro Corrente 63A para 54 Disjuntores</t>
  </si>
  <si>
    <t>Lâmpada vapor mercúrio 400W, ovóide, 220V bocal E40</t>
  </si>
  <si>
    <t>Lâmpada vapor de sódio 250W, tubular, 220V, E40</t>
  </si>
  <si>
    <t>Lâmpada vapor metálica 70W, tubular,  220V base E27</t>
  </si>
  <si>
    <t>Lâmpada vapor metálico 400W, tubular, 220V, E40,  5200K-IRC90,  fluxo luminoso (LM):32000, temperatura de cor (K): 5200, vida média (h) 12000, índice de reprodução de cor (IRC): 90</t>
  </si>
  <si>
    <t>Lâmpada vapor metálico 250W, tubular ( 4.000K luz  branca e neutra ), base E 40, fluxo luminoso 21.000Lm - eficiência luminosa 82Lm / W - posição de funcionamento : Universal.</t>
  </si>
  <si>
    <t>Lâmpada luz mista, potência 250W - ovóide, 220V, bocal E27.</t>
  </si>
  <si>
    <t xml:space="preserve"> Lâmpada fluorescente econômica compacta, espiral, potência de  55W. Luz Branca, 220V. Base E 27</t>
  </si>
  <si>
    <t>Lâmpada fluorescente econômica compacta, espiral, potência mínima de 21W. Luz Branca, 220V. Base E 27</t>
  </si>
  <si>
    <t>Lâmpada fluorescente econômica compacta, espiral, potência 7W. Luz Branca, 220V. Base E 27</t>
  </si>
  <si>
    <t>Lâmpada fluorescente econômica compacta, espiral, potência 11W. Luz Branca, 220V. Base E 27</t>
  </si>
  <si>
    <t>Lâmpada bulboled 9W – base E 27– 220V, branco frio 6500K – possui 2 anos de garantia e vida util de 25.000 horas.</t>
  </si>
  <si>
    <t>Lâmpada bulboled 20W – base E 27 = 220V., branco frio 6500K - possui 2 anos de garantia e vida útil de 25.000 horas.</t>
  </si>
  <si>
    <t>Lâmpada bulboled 50W – base E 27 – 220V, branco frio 6500K – possui 2 anos de garantia e vida útil de 25.000 horas.</t>
  </si>
  <si>
    <t>Luminária Microled para Poste, Potência 100W, Voltagem Bivolt (85V-265V), Cor da Luz Branco Frio, Temperatura de Cor entre 6000 e 6500k, Vida Útil 50.000h (em média), Fluxo Luminoso 8.500 lúmens, Diâmetro do Encaixe do Poste entre 4,5 e 4,6cm, Dimensões 41x12x5cm, Índice de Proteção IP67, Deve inclui kit com 2 parafusos para fixação.</t>
  </si>
  <si>
    <t>Lâmpada tubular T8 em LED, base G13, potência 18W, tensão bivolt, índice de reprodução de cor &gt;80, fluxo luminoso de 1800lm, temperatura de cor: quente de 3000k a 3500k, frequência 50/60Hz, material de vidro, embalagem em caixa de papelão, vida útil 25000 horas, garantia mínima de 12 meses, dimensões da lâmpada: 1200mm(L)x26mm(D). Produto de aplicação residencial e comercial regulamentado pelo Inmetro e Procel, sem emissão de UV e IR, sem dimmer, sem emissão de UV e IR.</t>
  </si>
  <si>
    <t xml:space="preserve">Lâmpada Fluorescente 30W, Base: G13, Bulbo: T8, Comprimento: 900mm, Comprimento de Onda: 365nm
</t>
  </si>
  <si>
    <t>Mini projetores (spot) em LED para área externa, com material de aluminio, pintura na cor prata ou branca. Índice de proteção 66.  Potência de 9W . Ângulo de abertura 60°; Fluxo: 700 lumens; Temperatura de cor: 3000K; Alimentação bivolt, vida útil mínima de 25.000 horas, garantia de 2 anos. Produto de aplicação residencial e comercial, sem emissão de UV e IR, sem dimmer.</t>
  </si>
  <si>
    <t>Luminária Solar de Parede c/ Sensor de Presença - Lâmpada tipo LED com no mínimo 16 leds Branco de 4W - Resistente a água IP65 - Temperatura de cor: 6000-6500K - Lumens: mínimo 550 Lumens - Autonomia mínima de 8 horas - Energia Solar com Painel Solar: 5.5 V 1,87 W,  - Bateria: 3,7V / 2000mAh Recarregável - Cor: Preta. - incluir buchas e parafusos para fixação</t>
  </si>
  <si>
    <t>Plafon decorativo em PVC, com soquete de louça potencia máxima: 60W, tensão: 250V. Acompanha acessórios para instalação (parafusos e travessa de fixação).</t>
  </si>
  <si>
    <t>Refletor retangular,  base E 40, para lampada de até 400W, para uso externo.</t>
  </si>
  <si>
    <t>Refletor retangular,  base E 27, para lampada de até 250W, para uso externo.</t>
  </si>
  <si>
    <t xml:space="preserve">Calha chanfrada – perfil comercial, na cor branca, (para 2 lâmpadas fluorescente de 40W e/ou 2 tuboled de 20W) </t>
  </si>
  <si>
    <t>Luminária de sobrepor completa, COM 2 lâmpadas de LED de 18W.  Corpo em chapa de aço fosfatizada. Acabamento branco, refletor parabólico em aluminio anodizado na cor branca.</t>
  </si>
  <si>
    <t>Luminária de sobrepor completa, COM 2 lâmpadas de LED de 9W.  Corpo em chapa de aço fosfatizada. Acabamento branco, refletor parabólico em aluminio anodizado na cor branca.</t>
  </si>
  <si>
    <t>Refletor LED (220V ou bivolt) 20W COM SENSOR DE PRESENÇA/MOVIMENTO Produzido em alumínio com acabamento fosco e vidro temperado de alta resistencia com suporte para fixação. Ângulo de Abertura minimo: 100°. Vida útil mínima de 25.000 horas</t>
  </si>
  <si>
    <t>Plafon Painel Led Quadrado de Embutir, Dimensões 62x62Cm, Nicho 60x60cm, Potência 48w, Tensão de entrada: 100/240v, Temperatura de Cor entre 6000 e 6500k, Fluxo Luminoso 4.800 Lúmens</t>
  </si>
  <si>
    <t>Espeto luminária para jardim lâmpada Led 7w a prova d' água (luz verde). Material: aluminio e vidro. Forma da luminaria: holofote. Uso específico para jardim e calçada. Fonte de alimentação elétrica. Potencia 7 watts. Precisa clarear 10 metros em ambiente escuro. Material da carcaça: alumínio, de cor preta. Vida útil estimada de até 50.000 horas. Luminosidade: aproximadamente 500 lúmens. Bivolt. Ângulo com abertura de 120°. Certificação: CE. Proteção: IP65 (à prova d'água) - Dimensões: 6 x 6 x 8 cm (A x L x C). Espeto com 16 cm de altura. Item incluso: 1 espeto luminária para jardim, lâmpada Led. Garantia mínima: 3 meses.</t>
  </si>
  <si>
    <t>Trilho eletrificado (para spots), barra com 2 metros, 220V, na cor preta e/ou branco, com circuito</t>
  </si>
  <si>
    <t xml:space="preserve">Spot para trilho eletrificado, para lâmpada Par 16 GU10 </t>
  </si>
  <si>
    <t xml:space="preserve">Reator Eletrônico para lâmpadas T8 - 2x20W </t>
  </si>
  <si>
    <t>Reator EXTERNO de alto fator de potência para lâmpadas vapor de MERCÚRIO de 400W - 220V</t>
  </si>
  <si>
    <t>Reator EXTERNO de alto fator de potência para lâmpadas vapor de MERCÚRIO de 250W - 220V</t>
  </si>
  <si>
    <t>Reator EXTERNO de alto fator de potência para lâmpadas vapor METÁLICO de 2.000W - 220V</t>
  </si>
  <si>
    <t>Reator EXTERNO de alto fator de potência para lâmpadas vapor METÁLICO/SÓDIO de 400W - 220V</t>
  </si>
  <si>
    <t>Reator EXTERNO de alto fator de potência para lâmpadas vapor METÁLICO/SÓDIO de 250W - 220V</t>
  </si>
  <si>
    <t>Reator EXTERNO de alto fator de potência para lâmpadas vapor METÁLICO/SÓDIO de 150W - 220V</t>
  </si>
  <si>
    <t>Reator EXTERNO de alto fator de potência para lâmpadas vapor METÁLICO/SÓDIO de 70W -  220V</t>
  </si>
  <si>
    <t>Reator INTERNO de alto fator de potência para lâmpadas vapor de MERCÚRIO de 400W - 220V</t>
  </si>
  <si>
    <t>Reator INTERNO de alto fator de potência para lâmpadas vapor de MERCÚRIO de 250W - 220V</t>
  </si>
  <si>
    <t>Reator INTERNO de alto fator de potência para lâmpadas vapor METÁLICO/SÓDIO de 400W - 220V</t>
  </si>
  <si>
    <t>Reator INTERNO de alto fator de potência para lâmpadas vapor METÁLICO/SÓDIO de 250W - 220V</t>
  </si>
  <si>
    <t>Reator INTERNO de alto fator de potência para lâmpadas vapor METÁLICO/SÓDIO de 150W - 220V</t>
  </si>
  <si>
    <t>Reator INTERNO de alto fator de potência para lâmpadas vapor METÁLICO/SÓDIO de 70W -  220V</t>
  </si>
  <si>
    <t>Reator Fluorescente Magnético Afp 2x32w 127v Philips Dpr32a</t>
  </si>
  <si>
    <t>Canhão refletor led 18, Leds RGB Bivolt Digital: 18 LEDs com alta qualidade de intensidade e brilho. Com Controle. Master-slave, automático, sensor de som (pisca com a batida do som). Potência: 18W (1W para cada Led). Opção de funcionamento manual, através do painel ou com mesa. Possui entrada para cabo e painel digital na parte traseira. Controles: todas as cores, CH2: STROBO, CH3: alternado, CH4: rápido, CH5: vermelho, CH6: verde e CH7: azul. Precisa acompanhar: 2 alças para suporte, 2 parafusos e 01 fonte bivolt fixa ao refletor. Potência total: 30-80W. Canais: 3-7 CH. Tensão: Bivolt. Material: Plástico. Cor PRETO.  Dimensões: Altura: 17,5 cm x Largura: 9,8 cm. Comprimento: 17 cm Cabo Bivolt: 90 cm. Garantia mínima: 3 meses.</t>
  </si>
  <si>
    <t>Canhão refletor de luz 36 Led RGB Bivolt:  programado para ser ativado conforme o ritmo da música, ou  a opção de administra-lo através de uma mesa DMX. Com efeito strobo, áudio rítmico e DMX. Display Auto On / Auto Off.  Refletor Led Cree. Potência: 36w. Bivolt. Frequência: 50/60 Hz. Cor das luzes: RGB (R12, G12, B12). Modelo: Slim. Material: Plástico. Quantidade de leds: 36, com potência de 1w cada. Vida útil estimada de até 50.000 horas. Proteção: IP20 (Não resistente à água). Canais: 6 canais CH1 - Dimmer, CH2 - Vermelho, CH3 - Verde, CH4 - Azul, CH5 - Mix de cores, CH6 - Strobo). Controles: DMX512, Master-Slave, Auto e Sound - Display digital. Dimensões (D x P): 17,5 x 10 cm. Peso: 780g. Itens inclusos: 1 refletor par RGB 36 Leds; 2 alças para fixação/suporte; 2 parafusos. Garantia mínima: 3 meses.</t>
  </si>
  <si>
    <t>Refletor holofote led 20w Colorido RGB Ip66 Com Controle. com selo de qualidade ISO 9001:2000 e ISO 14001.  Potencia 20W. Tipo de Led: SMDCr da Luz RGB/Colorido índice de reprodução de cor &gt; 0.80%, vida útil de 30.000 horas. Tensão: Bivolt automático. Material: Alumínio. Índice de proteção: IP66 - Máximo Nível de Proteção. Dimensão: 19cm x 14,3cm x 4,5cm. Peso: 500g .Certificado de Garantia: 6 meses.</t>
  </si>
  <si>
    <t>Refletor led 200W SMD RGB colorido IP66, com controle remoto. Refletor Led. Holofote 200w. Alta potência e resistente a água. Cor 6500k branco frio. Bivolt. Com proteção IP65/IP66. Não emição de radiação infravermelha nem ultravioleta. Material: alumínio e vidro. Material da carcaça: Alumínio. Cor preta. Vida útil estimada de até 50.000 horas. Luminosidade: 12000 lúmens. Ângulo abertura de 120°. Certificação: CE. Proteção: IP65/IP66. Dimensões (A x B x C): 21,2 x 19,2 x 3,0 cm. Itens Inclusos: 1 refletor Led Holofote 200w Bivolt Resistente Água Branco Frio. Garantia mínima: 3 meses.</t>
  </si>
  <si>
    <t>Testador de pilha digital, com indicador de nível de carga. Verificador de carga ferramenta de teste de capacidade de bateria para pilhas de botão, AA, AAA, C, D, 9V, 1.5V.</t>
  </si>
  <si>
    <t>Bateria 9V, alcalina, conforme Resolução CONAMA nr. 401. Validade mínima de 1 ano</t>
  </si>
  <si>
    <t>Bateria 3V Lithium, CR2032, com validade de 1 ano</t>
  </si>
  <si>
    <t>Bateria 3V Lithium, CR2025, com validade de 1 ano</t>
  </si>
  <si>
    <t>Bateria 3V Lithium, CR2032-5, com validade de 1 ano</t>
  </si>
  <si>
    <t>Pilha alcalina LR15 1,5V. Blister com 2 pilhas</t>
  </si>
  <si>
    <t>Pilha não recarregável, com 1,5V alcalina, tamanho (AA). Com 2 unidades, validade minima de 1 ano</t>
  </si>
  <si>
    <t>Pilha não recarregável, com 1,5V alcalina, tamanho AAA (palito). Com 2 unidades, validade minima de 1 ano</t>
  </si>
  <si>
    <t>Chuveiro eletrico, potência maior ou igual a 5500W, 220V com espalhador diferenciado, que possibilita maior vazão da água sem desperdicio e três temperaturas, sendo uma potencia economica (verão), fabricado em termosplastico (não enferruja), de alta resistência que suporta elevadas temperaturas com sistema de aterramento e cano de fixação.A278:A286</t>
  </si>
  <si>
    <t>Interruptor de embutir com 2 teclas simples, com espelho e parafusos (preferencialmente na cor branca)</t>
  </si>
  <si>
    <t>Interruptor de embutir com 1 tecla simples, com espelho e parafusos (preferencialmente na cor branca)</t>
  </si>
  <si>
    <t>Interruptor de embutir com 1 tecla simples + 1 tecla paralela, com espelho e parafusos (preferencialmente na cor branca)</t>
  </si>
  <si>
    <t>Interruptor de embutir com 1 teclas simples + tomada 2P+T (10A), com espelho e parafusos (preferencialmente na cor branca)</t>
  </si>
  <si>
    <t>Interruptor de embutir com 1 tecla paralela, com espelho e parafusos (preferencialmente na cor branca)</t>
  </si>
  <si>
    <t>Tomada elétrica de embutir, 2P+T,  10A, com placa e parafuso. Cor branca</t>
  </si>
  <si>
    <t>Tomada elétrica de embutir, 2P+T,  20A, com placa e parafuso. Cor branca</t>
  </si>
  <si>
    <t>Lanterna recarregável com 12 LED</t>
  </si>
  <si>
    <t>Plugue MACHO (2P+T)  10A / 250V</t>
  </si>
  <si>
    <t>Plugue MACHO (2P+T)  20A / 250V</t>
  </si>
  <si>
    <t>Plugue FÊMEA (2P+T)  10A / 250V</t>
  </si>
  <si>
    <t>Plugue FÊMEA (2P+T)  20A / 250V</t>
  </si>
  <si>
    <t xml:space="preserve">Plugue multiplicador (tipo T ou benjamin), 3 SAIDAS 2P + T 10A - 250V </t>
  </si>
  <si>
    <t>Plugue macho, corrente de 32 A (3P+N+T), IP-44, cor vermelha, padrão IEC 309-1 (para equipamentos trifásico)</t>
  </si>
  <si>
    <t>Plugue Industrial, AZUL, 2P + T - 220V - 16A - 6H</t>
  </si>
  <si>
    <t>Plugue Industrial, AZUL, 2P + T - 220V - 32A - 6H</t>
  </si>
  <si>
    <t>Plugue industrial, VERMELHO, 3P + T - 380V - 16A - 6H</t>
  </si>
  <si>
    <t>Plugue Industrial, VERMELHO, 3P + T - 380V - 32A - 6H</t>
  </si>
  <si>
    <t>Tomada elétrica, de embutir, 3P+T 32A-380/440V  VM</t>
  </si>
  <si>
    <t>Tomada 2P+T 10A,250V PB FACE PT com haste e sem placa</t>
  </si>
  <si>
    <t>Tomada de sobrepor Industrial, AZUL, 2P + T - 220V - 16A - 6H</t>
  </si>
  <si>
    <t>Tomada de sobrepor Industrial, AZUL, 2P + T - 220V - 32A - 6H</t>
  </si>
  <si>
    <t>Tomada de sobrepor Industrial, VERMELHO, 3P + T - 380V - 16A - 6H</t>
  </si>
  <si>
    <t>Tomada de sobrepor Industrial, VERMELHO, 3P + T - 380V - 32A - 6H</t>
  </si>
  <si>
    <t>Tomada de ACOPLAMENTO fêmea, corrente de 16A (3P+N+T), IP-44, cor vermelha, padrão IEC 309-1,2(para equipamentos trifásico 380V)</t>
  </si>
  <si>
    <t>Tomada de ACOPLAMENTO fêmea, corrente de 32A (3P+N+T), IP-44, cor vermelha, padrão IEC 309-1,2(para equipamentos trifásico 380V)</t>
  </si>
  <si>
    <t>Tomada de ACOPLAMENTO fêmea, corrente de 63A (3P+N+T), IP-44, cor vermelha, padrão IEC 309-1,2(para equipamentos trifásico 380V)</t>
  </si>
  <si>
    <t>Plugue macho , corrente de 63A (3P+N+T), IP-44, cor vermelha, padrão IEC 309-1(para equipamentos trifásico)</t>
  </si>
  <si>
    <t xml:space="preserve">Plugue macho , corrente de 32A (3P+N+T), IP-44, cor vermelha, padrão IEC 309-1(para equipamentos trifásico) </t>
  </si>
  <si>
    <t xml:space="preserve">Plugue macho , corrente de 16A (3P+N+T), IP-44, cor vermelha, padrão IEC 309-1(para equipamentos trifásico) </t>
  </si>
  <si>
    <t>Tomada tripla monobloco. Padrão novo. Amperagem: 10A, Tensão Máxima: 250V, Normas: NBR NM 60884-1 e NBR 14136, Deve acompanhar parafusos, porcas de fixação dos cabos, placa e base: de aço antiferrugem, na cor branca, de embutir na parede.</t>
  </si>
  <si>
    <t>Conjunto 4x2 com 3 Tomadas 2P+T do padrão novo, Corrente Máxima: 10 A, Tensão Máxima: 250 V, Material: Termoplástico, Cor: Branco, Instalação: Embutir, Produto certificado conforme portaria do Inmetro n° 85/2006, OCP-0004, TÜV RHEINLAND, segurança, compulsório, acompanha suporte e parafusos para a instalação.</t>
  </si>
  <si>
    <t xml:space="preserve">Pino banana preto, diâmetro 4mm c/ mola lateral e deriv. lateral de 4mm e área de contato do pino com 19 a 20mm de comprimento. Características:   Ø 4 mm - com mola  -  derivação lateral de Ø 4 mm. Corpo: PVC  -  Pino: Latão Niquelado. Especificações Técnicas: Resistência de Isolamento:&gt; 300.000 M ohm a 500 Vcc 25 ºC 70 % U.R. Resistência de Contato Inicial máx.: 1m ohm Rigidez Dielétrica Típica: 2000 VRMS Corrente Nominal:  entre 15 e 20 A. </t>
  </si>
  <si>
    <t>Pino banana vermelho, diâmetro 4mm c/ mola lateral e deriv. lateral de 4mm e área de contato do pino com 19 a 20mm de comprimento. Características:   Ø 4 mm - com mola  -  derivação lateral de Ø 4 mm. Corpo: PVC  -  Pino: Latão Niquelado. Especificações Técnicas: Resistência de Isolamento:&gt; 300.000 M ohm a 500 Vcc 25 ºC 70 % U.R. Resistência de Contato Inicial máx.: 1m ohm. Rigidez Dielétrica Típica: 2000 VRMS Corrente Nominal:  entre 15 e 20 A.</t>
  </si>
  <si>
    <t>Pino banana Amarelo, diâmetro 4mm c/ mola lateral e deriv. lateral de 4mm e área de contato do pino com 19 a 20mm de comprimento. Características:   Ø 4 mm - com mola  -  derivação lateral de Ø 4 mm. 
Corpo: PVC  -  Pino: Latão Niquelado. Especificações Técnicas: Resistência de Isolamento:&gt; 300.000 M ohm a 500 Vcc 25 ºC 70 % U.R. Resistência de Contato Inicial máx.: 1m ohm Rigidez Dielétrica Típica: 2000 VRMS Corrente Nominal:  entre 15 e 20 A.</t>
  </si>
  <si>
    <t>Terminal de compressão olhal 10mm²</t>
  </si>
  <si>
    <t>Terminal de compressão olhal 16mm²</t>
  </si>
  <si>
    <t>Terminal de compressão olhal 25mm²</t>
  </si>
  <si>
    <t>Terminal de compressão olhal 35mm²</t>
  </si>
  <si>
    <t>Conector/terminal sapata 10mm</t>
  </si>
  <si>
    <t>Conector/terminal sapata 16mm</t>
  </si>
  <si>
    <t>Conector/terminal sapata 25mm</t>
  </si>
  <si>
    <t>Conector/terminal sapata 35mm</t>
  </si>
  <si>
    <t>Conector/terminal sapata 6mm</t>
  </si>
  <si>
    <t>Conector PF (Spli Bolt) 10mm</t>
  </si>
  <si>
    <t>Conector PF (Spli Bolt) 16mm</t>
  </si>
  <si>
    <t>Conector PF (Spli Bolt) 25mm</t>
  </si>
  <si>
    <t>Conector PF (Spli Bolt) 35mm</t>
  </si>
  <si>
    <t>Caixa de passagem, de sobrepor, medidas  12x12cm de PVC para eletroduto</t>
  </si>
  <si>
    <t>Esticador gancho/olhal 1/4" para fixação de cabo de aço em eletrocalhas, fabricado em aço maleável, com terminais roscáveis em aço maleável nos formatos gancho e olhal, acabamento galvanizado.</t>
  </si>
  <si>
    <t>Conjunto</t>
  </si>
  <si>
    <t>conjunto</t>
  </si>
  <si>
    <t>unidade</t>
  </si>
  <si>
    <t>peca</t>
  </si>
  <si>
    <t>339030.25</t>
  </si>
  <si>
    <t>449052.04</t>
  </si>
  <si>
    <t>449052-04</t>
  </si>
  <si>
    <t>JAISON CLEBER SILVEIRA ME</t>
  </si>
  <si>
    <t xml:space="preserve">YNOV DISTRIBUICAO DE PRODUTOS LTDA ME </t>
  </si>
  <si>
    <t>Masster</t>
  </si>
  <si>
    <t>Aparente</t>
  </si>
  <si>
    <t>Perfil</t>
  </si>
  <si>
    <t>Galv.</t>
  </si>
  <si>
    <t>Fertak</t>
  </si>
  <si>
    <t>Preta</t>
  </si>
  <si>
    <t>Inca</t>
  </si>
  <si>
    <t>T8</t>
  </si>
  <si>
    <t>Margirius</t>
  </si>
  <si>
    <t>13164</t>
  </si>
  <si>
    <t>Worker</t>
  </si>
  <si>
    <t>69k</t>
  </si>
  <si>
    <t>Mister</t>
  </si>
  <si>
    <t>Booz</t>
  </si>
  <si>
    <t>Amarela</t>
  </si>
  <si>
    <t>Lince</t>
  </si>
  <si>
    <t>Kit</t>
  </si>
  <si>
    <t>Techna</t>
  </si>
  <si>
    <t>5m</t>
  </si>
  <si>
    <t>10m</t>
  </si>
  <si>
    <t xml:space="preserve">Daneva </t>
  </si>
  <si>
    <t>DN1547</t>
  </si>
  <si>
    <t xml:space="preserve">Megatron </t>
  </si>
  <si>
    <t>Import</t>
  </si>
  <si>
    <t>5A</t>
  </si>
  <si>
    <t>7A</t>
  </si>
  <si>
    <t>Olivo</t>
  </si>
  <si>
    <t>1/2</t>
  </si>
  <si>
    <t>Vonder</t>
  </si>
  <si>
    <t>Digital</t>
  </si>
  <si>
    <t>Coel</t>
  </si>
  <si>
    <t>RTST</t>
  </si>
  <si>
    <t xml:space="preserve">Enerbras </t>
  </si>
  <si>
    <t>001-EM</t>
  </si>
  <si>
    <t>GU10</t>
  </si>
  <si>
    <t>E27</t>
  </si>
  <si>
    <t>E40</t>
  </si>
  <si>
    <t>E40&lt;E27</t>
  </si>
  <si>
    <t>E27&lt;E40</t>
  </si>
  <si>
    <t>Pluzie</t>
  </si>
  <si>
    <t>1324</t>
  </si>
  <si>
    <t>C/Adesivo</t>
  </si>
  <si>
    <t>364/2-E</t>
  </si>
  <si>
    <t>MZ Plastic</t>
  </si>
  <si>
    <t>Preto</t>
  </si>
  <si>
    <t>3/4</t>
  </si>
  <si>
    <t>Plant</t>
  </si>
  <si>
    <t>24TC</t>
  </si>
  <si>
    <t>Foyu</t>
  </si>
  <si>
    <t>12</t>
  </si>
  <si>
    <t>Taschibra</t>
  </si>
  <si>
    <t xml:space="preserve">Slim </t>
  </si>
  <si>
    <t>Octoo</t>
  </si>
  <si>
    <t>6T</t>
  </si>
  <si>
    <t>Wago</t>
  </si>
  <si>
    <t>2 x 6mm</t>
  </si>
  <si>
    <t>Avant</t>
  </si>
  <si>
    <t>Spot</t>
  </si>
  <si>
    <t>Arcoiris</t>
  </si>
  <si>
    <t>6000k</t>
  </si>
  <si>
    <t>Ecus</t>
  </si>
  <si>
    <t>Ourolux</t>
  </si>
  <si>
    <t>AR111</t>
  </si>
  <si>
    <t>AR70</t>
  </si>
  <si>
    <t>PAR20</t>
  </si>
  <si>
    <t>Galaxy</t>
  </si>
  <si>
    <t>PAR30</t>
  </si>
  <si>
    <t>PAR38</t>
  </si>
  <si>
    <t>Globo</t>
  </si>
  <si>
    <t>Save Energy</t>
  </si>
  <si>
    <t>Vela</t>
  </si>
  <si>
    <t>Kian</t>
  </si>
  <si>
    <t>Tubular</t>
  </si>
  <si>
    <t xml:space="preserve">Bulbo </t>
  </si>
  <si>
    <t>T5</t>
  </si>
  <si>
    <t>Ovoide</t>
  </si>
  <si>
    <t>Espiral</t>
  </si>
  <si>
    <t>82292</t>
  </si>
  <si>
    <t>Quality</t>
  </si>
  <si>
    <t>Fluor</t>
  </si>
  <si>
    <t>Qualitronix</t>
  </si>
  <si>
    <t>Teto</t>
  </si>
  <si>
    <t>SMD</t>
  </si>
  <si>
    <t>Ames</t>
  </si>
  <si>
    <t>Solo</t>
  </si>
  <si>
    <t>20w</t>
  </si>
  <si>
    <t>200w</t>
  </si>
  <si>
    <t>Externo</t>
  </si>
  <si>
    <t>Plastuning</t>
  </si>
  <si>
    <t>60w</t>
  </si>
  <si>
    <t>Nylux</t>
  </si>
  <si>
    <t>PJE400</t>
  </si>
  <si>
    <t>PJE250</t>
  </si>
  <si>
    <t>Blumenau</t>
  </si>
  <si>
    <t>2x18w Led</t>
  </si>
  <si>
    <t>Lumepetro</t>
  </si>
  <si>
    <t>5005</t>
  </si>
  <si>
    <t>5009</t>
  </si>
  <si>
    <t>2 Farois</t>
  </si>
  <si>
    <t>1 Face</t>
  </si>
  <si>
    <t>30L</t>
  </si>
  <si>
    <t>RY Led</t>
  </si>
  <si>
    <t>C/Sensor</t>
  </si>
  <si>
    <t>Vit</t>
  </si>
  <si>
    <t>Pqe5065</t>
  </si>
  <si>
    <t>BWX</t>
  </si>
  <si>
    <t>Verde</t>
  </si>
  <si>
    <t>Preto/Bco</t>
  </si>
  <si>
    <t>Intral</t>
  </si>
  <si>
    <t>Eletronico</t>
  </si>
  <si>
    <t>Ecp</t>
  </si>
  <si>
    <t>NSK</t>
  </si>
  <si>
    <t>Demape</t>
  </si>
  <si>
    <t>Atual Mix</t>
  </si>
  <si>
    <t>18 Leds</t>
  </si>
  <si>
    <t>Luatek</t>
  </si>
  <si>
    <t>36 Leds</t>
  </si>
  <si>
    <t>Sustenta                   Led</t>
  </si>
  <si>
    <t>RGB</t>
  </si>
  <si>
    <t>82578</t>
  </si>
  <si>
    <t>Telehill</t>
  </si>
  <si>
    <t>Universal</t>
  </si>
  <si>
    <t>Flexgold</t>
  </si>
  <si>
    <t>CR2032</t>
  </si>
  <si>
    <t>CR2025</t>
  </si>
  <si>
    <t>Forusi</t>
  </si>
  <si>
    <t>Linea</t>
  </si>
  <si>
    <t>AJAX</t>
  </si>
  <si>
    <t>A07102</t>
  </si>
  <si>
    <t>Macho</t>
  </si>
  <si>
    <t>Femea</t>
  </si>
  <si>
    <t>10a</t>
  </si>
  <si>
    <t>HJ</t>
  </si>
  <si>
    <t>Embutir</t>
  </si>
  <si>
    <t>Transmobil</t>
  </si>
  <si>
    <t>Pta</t>
  </si>
  <si>
    <t>Acoplam.</t>
  </si>
  <si>
    <t xml:space="preserve">Soprano </t>
  </si>
  <si>
    <t>Ilumi</t>
  </si>
  <si>
    <t>Modular</t>
  </si>
  <si>
    <t>Lukma</t>
  </si>
  <si>
    <t>44007</t>
  </si>
  <si>
    <t xml:space="preserve">Maxtil </t>
  </si>
  <si>
    <t>Maxtil</t>
  </si>
  <si>
    <t>Perfurada</t>
  </si>
  <si>
    <t>Eletropool</t>
  </si>
  <si>
    <t>100m</t>
  </si>
  <si>
    <t>200m</t>
  </si>
  <si>
    <t>250m</t>
  </si>
  <si>
    <t>50m</t>
  </si>
  <si>
    <t>12"</t>
  </si>
  <si>
    <t>1.1/4"</t>
  </si>
  <si>
    <t>100x50</t>
  </si>
  <si>
    <t>100mx50m</t>
  </si>
  <si>
    <t>75mx50m</t>
  </si>
  <si>
    <t>50x50</t>
  </si>
  <si>
    <t>50mm</t>
  </si>
  <si>
    <t>38x38</t>
  </si>
  <si>
    <t>ZZ</t>
  </si>
  <si>
    <t>Interna</t>
  </si>
  <si>
    <t>Tramontina</t>
  </si>
  <si>
    <t>42x53</t>
  </si>
  <si>
    <t>Roscada</t>
  </si>
  <si>
    <t>Galvanizado</t>
  </si>
  <si>
    <t>Inox</t>
  </si>
  <si>
    <t>Retratil</t>
  </si>
  <si>
    <t>Sibratec</t>
  </si>
  <si>
    <t>6mm</t>
  </si>
  <si>
    <t>8mm</t>
  </si>
  <si>
    <t>10mm</t>
  </si>
  <si>
    <t>20mm</t>
  </si>
  <si>
    <t>75mm</t>
  </si>
  <si>
    <t>Lisa</t>
  </si>
  <si>
    <t>10A</t>
  </si>
  <si>
    <t>16A</t>
  </si>
  <si>
    <t>20A</t>
  </si>
  <si>
    <t>25A</t>
  </si>
  <si>
    <t>32A</t>
  </si>
  <si>
    <t>40A</t>
  </si>
  <si>
    <t>50A</t>
  </si>
  <si>
    <t>63A</t>
  </si>
  <si>
    <t>70A</t>
  </si>
  <si>
    <t>80A</t>
  </si>
  <si>
    <t>100A</t>
  </si>
  <si>
    <t>225A</t>
  </si>
  <si>
    <t>20KA</t>
  </si>
  <si>
    <t>Mini</t>
  </si>
  <si>
    <t>P20BPL</t>
  </si>
  <si>
    <t>Challenger</t>
  </si>
  <si>
    <t>CQ 650x400</t>
  </si>
  <si>
    <t>CQ 200x200</t>
  </si>
  <si>
    <t>CQ 400x300</t>
  </si>
  <si>
    <t>380v</t>
  </si>
  <si>
    <t>6-8 dj</t>
  </si>
  <si>
    <t>12DJ</t>
  </si>
  <si>
    <t>18dj</t>
  </si>
  <si>
    <t>150A</t>
  </si>
  <si>
    <t>15A</t>
  </si>
  <si>
    <t>381V</t>
  </si>
  <si>
    <t>300A</t>
  </si>
  <si>
    <t>TRM1</t>
  </si>
  <si>
    <t>20ka</t>
  </si>
  <si>
    <t>CTAT2</t>
  </si>
  <si>
    <t>mpw</t>
  </si>
  <si>
    <t>MPW18</t>
  </si>
  <si>
    <t>ICA</t>
  </si>
  <si>
    <t>LADn22</t>
  </si>
  <si>
    <t>Bp63A</t>
  </si>
  <si>
    <t>Soprano</t>
  </si>
  <si>
    <t>Steck</t>
  </si>
  <si>
    <t>Enerbras</t>
  </si>
  <si>
    <t>Weg</t>
  </si>
  <si>
    <t>Lumibras</t>
  </si>
  <si>
    <t>Cemar</t>
  </si>
  <si>
    <t>Ellus</t>
  </si>
  <si>
    <t>Metalte</t>
  </si>
  <si>
    <t>Hasotec</t>
  </si>
  <si>
    <t>Schneider</t>
  </si>
  <si>
    <t>Exatron</t>
  </si>
  <si>
    <t>4mm</t>
  </si>
  <si>
    <t>16mm</t>
  </si>
  <si>
    <t>25mm</t>
  </si>
  <si>
    <t>35mm</t>
  </si>
  <si>
    <t>12x12</t>
  </si>
  <si>
    <t>1,4"</t>
  </si>
  <si>
    <t>MCONECT</t>
  </si>
  <si>
    <t>Jng</t>
  </si>
  <si>
    <t>Magnet</t>
  </si>
  <si>
    <t>Ntv</t>
  </si>
  <si>
    <t>TCM</t>
  </si>
  <si>
    <t xml:space="preserve">Inteli </t>
  </si>
  <si>
    <t>Inteli</t>
  </si>
  <si>
    <t>Tmx</t>
  </si>
  <si>
    <t>3m</t>
  </si>
  <si>
    <t>VIGÊNCIA DA ATA:  09/05/2023 a 08/05/2024</t>
  </si>
  <si>
    <t xml:space="preserve"> AF nº 1002/2023 Qtde. DT</t>
  </si>
  <si>
    <t xml:space="preserve"> AF nº 1005/2023 Qtde. DT</t>
  </si>
  <si>
    <t xml:space="preserve">Cedido ao almoxarifado ESAG </t>
  </si>
  <si>
    <t>p Ecomoda</t>
  </si>
  <si>
    <t>tapumes +</t>
  </si>
  <si>
    <t>forra +</t>
  </si>
  <si>
    <t>3 cadeados</t>
  </si>
  <si>
    <t xml:space="preserve"> AF/OS nº
DAC  XXXX/2023 Qtde. DT</t>
  </si>
  <si>
    <t xml:space="preserve"> AF/OS nº
NPC / DAC 2784/2023 Qtde. DT</t>
  </si>
  <si>
    <t>Pedido PAEX Rosana Bortolin
AF 2785/2023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</si>
</sst>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 #,##0.00_);_(* \(#,##0.00\);_(* \-??_);_(@_)"/>
    <numFmt numFmtId="167" formatCode="#,##0;[Red]#,##0"/>
    <numFmt numFmtId="168" formatCode="_-* #,##0.00\ &quot;€&quot;_-;\-* #,##0.00\ &quot;€&quot;_-;_-* &quot;-&quot;??\ &quot;€&quot;_-;_-@_-"/>
    <numFmt numFmtId="169" formatCode="_-[$R$-416]\ * #,##0.00_-;\-[$R$-416]\ * #,##0.00_-;_-[$R$-416]\ * &quot;-&quot;??_-;_-@_-"/>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8"/>
      <color indexed="56"/>
      <name val="Cambria"/>
      <family val="2"/>
    </font>
    <font>
      <sz val="8"/>
      <color indexed="8"/>
      <name val="Arial"/>
      <family val="2"/>
    </font>
    <font>
      <sz val="11"/>
      <name val="Calibri"/>
      <family val="2"/>
      <scheme val="minor"/>
    </font>
    <font>
      <b/>
      <sz val="11"/>
      <name val="Calibri"/>
      <family val="2"/>
      <scheme val="minor"/>
    </font>
    <font>
      <b/>
      <sz val="16"/>
      <color theme="1"/>
      <name val="Arial"/>
      <family val="2"/>
    </font>
    <font>
      <sz val="12"/>
      <color theme="1"/>
      <name val="Arial"/>
      <family val="2"/>
    </font>
    <font>
      <i/>
      <sz val="12"/>
      <color theme="1"/>
      <name val="Arial"/>
      <family val="2"/>
    </font>
    <font>
      <b/>
      <sz val="11"/>
      <color theme="1"/>
      <name val="Arial"/>
      <family val="2"/>
    </font>
    <font>
      <b/>
      <sz val="10"/>
      <color theme="1"/>
      <name val="Arial"/>
      <family val="2"/>
    </font>
    <font>
      <sz val="11"/>
      <color theme="1"/>
      <name val="Arial"/>
      <family val="2"/>
    </font>
    <font>
      <i/>
      <sz val="11"/>
      <color theme="1"/>
      <name val="Arial"/>
      <family val="2"/>
    </font>
    <font>
      <b/>
      <sz val="12"/>
      <color theme="1"/>
      <name val="Arial"/>
      <family val="2"/>
    </font>
    <font>
      <sz val="10"/>
      <name val="Arial"/>
      <family val="2"/>
    </font>
    <font>
      <sz val="10"/>
      <name val="Arial"/>
      <family val="2"/>
    </font>
    <font>
      <sz val="12"/>
      <name val="Calibri"/>
      <family val="2"/>
      <scheme val="minor"/>
    </font>
    <font>
      <sz val="10"/>
      <name val="Arial"/>
      <family val="2"/>
    </font>
    <font>
      <b/>
      <sz val="11"/>
      <color theme="1"/>
      <name val="Calibri"/>
      <family val="2"/>
      <scheme val="minor"/>
    </font>
    <font>
      <sz val="20"/>
      <color rgb="FF000000"/>
      <name val="Calibri"/>
      <family val="2"/>
    </font>
    <font>
      <sz val="10"/>
      <color rgb="FF000000"/>
      <name val="Calibri"/>
      <family val="2"/>
    </font>
  </fonts>
  <fills count="18">
    <fill>
      <patternFill patternType="none"/>
    </fill>
    <fill>
      <patternFill patternType="gray125"/>
    </fill>
    <fill>
      <patternFill patternType="solid">
        <fgColor indexed="41"/>
        <bgColor indexed="64"/>
      </patternFill>
    </fill>
    <fill>
      <patternFill patternType="solid">
        <fgColor indexed="10"/>
        <bgColor indexed="10"/>
      </patternFill>
    </fill>
    <fill>
      <patternFill patternType="solid">
        <fgColor indexed="9"/>
        <bgColor indexed="26"/>
      </patternFill>
    </fill>
    <fill>
      <patternFill patternType="solid">
        <fgColor indexed="11"/>
        <bgColor indexed="64"/>
      </patternFill>
    </fill>
    <fill>
      <patternFill patternType="solid">
        <fgColor indexed="53"/>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bgColor indexed="26"/>
      </patternFill>
    </fill>
    <fill>
      <patternFill patternType="solid">
        <fgColor rgb="FF92D050"/>
        <bgColor indexed="64"/>
      </patternFill>
    </fill>
    <fill>
      <patternFill patternType="solid">
        <fgColor rgb="FFFFFF00"/>
        <bgColor indexed="26"/>
      </patternFill>
    </fill>
    <fill>
      <patternFill patternType="solid">
        <fgColor theme="9" tint="0.59999389629810485"/>
        <bgColor indexed="64"/>
      </patternFill>
    </fill>
    <fill>
      <patternFill patternType="solid">
        <fgColor theme="3" tint="0.79998168889431442"/>
        <bgColor indexed="10"/>
      </patternFill>
    </fill>
    <fill>
      <patternFill patternType="solid">
        <fgColor theme="6" tint="0.39997558519241921"/>
        <bgColor indexed="64"/>
      </patternFill>
    </fill>
    <fill>
      <patternFill patternType="solid">
        <fgColor rgb="FFFFC000"/>
        <bgColor indexed="64"/>
      </patternFill>
    </fill>
    <fill>
      <patternFill patternType="solid">
        <fgColor theme="7" tint="0.59999389629810485"/>
        <bgColor indexed="26"/>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s>
  <cellStyleXfs count="35">
    <xf numFmtId="0" fontId="0" fillId="0" borderId="0"/>
    <xf numFmtId="0" fontId="5" fillId="0" borderId="0"/>
    <xf numFmtId="165" fontId="5" fillId="0" borderId="0" applyFill="0" applyBorder="0" applyAlignment="0" applyProtection="0"/>
    <xf numFmtId="166" fontId="5" fillId="0" borderId="0" applyFill="0" applyBorder="0" applyAlignment="0" applyProtection="0"/>
    <xf numFmtId="0" fontId="6" fillId="0" borderId="0" applyNumberFormat="0" applyFill="0" applyBorder="0" applyAlignment="0" applyProtection="0"/>
    <xf numFmtId="43" fontId="5" fillId="0" borderId="0" applyFill="0" applyBorder="0" applyAlignment="0" applyProtection="0"/>
    <xf numFmtId="44" fontId="5" fillId="0" borderId="0" applyFont="0" applyFill="0" applyBorder="0" applyAlignment="0" applyProtection="0"/>
    <xf numFmtId="168"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0" fontId="18" fillId="0" borderId="0"/>
    <xf numFmtId="0" fontId="5" fillId="0" borderId="0"/>
    <xf numFmtId="44" fontId="19" fillId="0" borderId="0" applyFont="0" applyFill="0" applyBorder="0" applyAlignment="0" applyProtection="0"/>
    <xf numFmtId="0" fontId="3" fillId="0" borderId="0"/>
    <xf numFmtId="9" fontId="5" fillId="0" borderId="0" applyFont="0" applyFill="0" applyBorder="0" applyAlignment="0" applyProtection="0"/>
    <xf numFmtId="43" fontId="5" fillId="0" borderId="0" applyFill="0" applyBorder="0" applyAlignment="0" applyProtection="0"/>
    <xf numFmtId="44"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21" fillId="0" borderId="0" applyFont="0" applyFill="0" applyBorder="0" applyAlignment="0" applyProtection="0"/>
    <xf numFmtId="43" fontId="5" fillId="0" borderId="0" applyFill="0" applyBorder="0" applyAlignment="0" applyProtection="0"/>
    <xf numFmtId="44"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4" fontId="5" fillId="0" borderId="0" applyFont="0" applyFill="0" applyBorder="0" applyAlignment="0" applyProtection="0"/>
    <xf numFmtId="0" fontId="2" fillId="0" borderId="0"/>
    <xf numFmtId="43" fontId="5" fillId="0" borderId="0" applyFill="0" applyBorder="0" applyAlignment="0" applyProtection="0"/>
    <xf numFmtId="44"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4" fontId="5" fillId="0" borderId="0" applyFont="0" applyFill="0" applyBorder="0" applyAlignment="0" applyProtection="0"/>
    <xf numFmtId="43" fontId="5" fillId="0" borderId="0" applyFont="0" applyFill="0" applyBorder="0" applyAlignment="0" applyProtection="0"/>
  </cellStyleXfs>
  <cellXfs count="143">
    <xf numFmtId="0" fontId="0" fillId="0" borderId="0" xfId="0"/>
    <xf numFmtId="0" fontId="8" fillId="0" borderId="0" xfId="1" applyFont="1"/>
    <xf numFmtId="0" fontId="8" fillId="0" borderId="0" xfId="1" applyFont="1" applyAlignment="1">
      <alignment vertical="center"/>
    </xf>
    <xf numFmtId="0" fontId="8" fillId="0" borderId="0" xfId="1" applyFont="1" applyAlignment="1">
      <alignment horizontal="center" vertical="center" wrapText="1"/>
    </xf>
    <xf numFmtId="0" fontId="9" fillId="0" borderId="0" xfId="1" applyFont="1" applyAlignment="1">
      <alignment horizontal="center" vertical="center" wrapText="1"/>
    </xf>
    <xf numFmtId="0" fontId="8" fillId="0" borderId="0" xfId="0" applyFont="1"/>
    <xf numFmtId="0" fontId="8" fillId="0" borderId="0" xfId="1" applyFont="1" applyProtection="1">
      <protection locked="0"/>
    </xf>
    <xf numFmtId="4" fontId="9" fillId="0" borderId="0" xfId="1" applyNumberFormat="1" applyFont="1" applyAlignment="1">
      <alignment horizontal="center" vertical="center"/>
    </xf>
    <xf numFmtId="0" fontId="9" fillId="0" borderId="0" xfId="1" applyFont="1" applyAlignment="1">
      <alignment horizontal="center" vertical="center"/>
    </xf>
    <xf numFmtId="167" fontId="9" fillId="0" borderId="0" xfId="0" applyNumberFormat="1" applyFont="1" applyAlignment="1">
      <alignment horizontal="center" vertical="center" wrapText="1"/>
    </xf>
    <xf numFmtId="3" fontId="8" fillId="0" borderId="0" xfId="1" applyNumberFormat="1" applyFont="1" applyProtection="1">
      <protection locked="0"/>
    </xf>
    <xf numFmtId="0" fontId="0" fillId="0" borderId="0" xfId="0" applyAlignment="1">
      <alignment wrapText="1"/>
    </xf>
    <xf numFmtId="0" fontId="10" fillId="0" borderId="0" xfId="0" applyFont="1" applyAlignment="1">
      <alignment horizontal="center" vertical="center" wrapText="1"/>
    </xf>
    <xf numFmtId="0" fontId="11" fillId="0" borderId="0" xfId="0" applyFont="1" applyAlignment="1">
      <alignment vertical="center" wrapText="1"/>
    </xf>
    <xf numFmtId="0" fontId="12" fillId="0" borderId="0" xfId="0" applyFont="1" applyAlignment="1">
      <alignment horizontal="justify" vertical="center" wrapText="1"/>
    </xf>
    <xf numFmtId="0" fontId="12" fillId="0" borderId="0" xfId="0" applyFont="1" applyAlignment="1">
      <alignment vertical="center" wrapText="1"/>
    </xf>
    <xf numFmtId="0" fontId="13" fillId="0" borderId="2" xfId="0" applyFont="1" applyBorder="1" applyAlignment="1">
      <alignment horizontal="center" vertical="center" textRotation="90" wrapText="1"/>
    </xf>
    <xf numFmtId="0" fontId="14" fillId="0" borderId="3" xfId="0" applyFont="1" applyBorder="1" applyAlignment="1">
      <alignment horizontal="center" vertical="center" wrapText="1"/>
    </xf>
    <xf numFmtId="0" fontId="11" fillId="0" borderId="4" xfId="0" applyFont="1" applyBorder="1" applyAlignment="1">
      <alignment vertical="center" wrapText="1"/>
    </xf>
    <xf numFmtId="0" fontId="11" fillId="0" borderId="5" xfId="0" applyFont="1" applyBorder="1" applyAlignment="1">
      <alignmen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2" fillId="0" borderId="0" xfId="0" applyFont="1" applyAlignment="1">
      <alignment horizontal="left" vertical="center" wrapText="1"/>
    </xf>
    <xf numFmtId="0" fontId="0" fillId="0" borderId="0" xfId="0" applyAlignment="1">
      <alignment horizontal="left" wrapText="1"/>
    </xf>
    <xf numFmtId="0" fontId="8" fillId="0" borderId="0" xfId="1" applyFont="1" applyAlignment="1">
      <alignment horizontal="center" vertical="center"/>
    </xf>
    <xf numFmtId="0" fontId="9" fillId="0" borderId="0" xfId="1" applyFont="1" applyAlignment="1">
      <alignment horizontal="left" vertical="center"/>
    </xf>
    <xf numFmtId="0" fontId="9" fillId="2" borderId="1" xfId="1" applyFont="1" applyFill="1" applyBorder="1" applyAlignment="1" applyProtection="1">
      <alignment horizontal="center" vertical="center"/>
      <protection locked="0"/>
    </xf>
    <xf numFmtId="0" fontId="9" fillId="2" borderId="1" xfId="0" applyFont="1" applyFill="1" applyBorder="1" applyAlignment="1">
      <alignment horizontal="center" vertical="center" wrapText="1"/>
    </xf>
    <xf numFmtId="0" fontId="9" fillId="2" borderId="1" xfId="1" applyFont="1" applyFill="1" applyBorder="1" applyAlignment="1" applyProtection="1">
      <alignment horizontal="center" vertical="center" wrapText="1"/>
      <protection locked="0"/>
    </xf>
    <xf numFmtId="0" fontId="9" fillId="2" borderId="1" xfId="1" applyFont="1" applyFill="1" applyBorder="1" applyAlignment="1">
      <alignment horizontal="center" vertical="center" wrapText="1"/>
    </xf>
    <xf numFmtId="167" fontId="9" fillId="2" borderId="1" xfId="1" applyNumberFormat="1" applyFont="1" applyFill="1" applyBorder="1" applyAlignment="1">
      <alignment horizontal="center" vertical="center" wrapText="1"/>
    </xf>
    <xf numFmtId="0" fontId="8" fillId="8" borderId="1" xfId="10" applyFont="1" applyFill="1" applyBorder="1" applyAlignment="1">
      <alignment horizontal="center" vertical="center" wrapText="1"/>
    </xf>
    <xf numFmtId="0" fontId="8" fillId="9" borderId="1" xfId="10" applyFont="1" applyFill="1" applyBorder="1" applyAlignment="1">
      <alignment horizontal="center" vertical="center" wrapText="1"/>
    </xf>
    <xf numFmtId="0" fontId="4" fillId="7" borderId="1" xfId="0" applyFont="1" applyFill="1" applyBorder="1" applyAlignment="1">
      <alignment horizontal="center" vertical="center" wrapText="1"/>
    </xf>
    <xf numFmtId="0" fontId="8" fillId="9" borderId="1" xfId="11" applyFont="1" applyFill="1" applyBorder="1" applyAlignment="1">
      <alignment horizontal="center" vertical="center" wrapText="1"/>
    </xf>
    <xf numFmtId="0" fontId="8" fillId="9" borderId="1" xfId="11" applyFont="1" applyFill="1" applyBorder="1" applyAlignment="1">
      <alignment horizontal="justify" vertical="center" wrapText="1"/>
    </xf>
    <xf numFmtId="0" fontId="8" fillId="8" borderId="1" xfId="11" applyFont="1" applyFill="1" applyBorder="1" applyAlignment="1">
      <alignment horizontal="justify" vertical="center" wrapText="1"/>
    </xf>
    <xf numFmtId="0" fontId="3" fillId="0" borderId="1" xfId="13" applyBorder="1" applyAlignment="1">
      <alignment horizontal="center" vertical="center"/>
    </xf>
    <xf numFmtId="3" fontId="8" fillId="10" borderId="1" xfId="1" applyNumberFormat="1" applyFont="1" applyFill="1" applyBorder="1" applyAlignment="1" applyProtection="1">
      <alignment horizontal="center" vertical="center"/>
      <protection locked="0"/>
    </xf>
    <xf numFmtId="0" fontId="8" fillId="8" borderId="0" xfId="1" applyFont="1" applyFill="1"/>
    <xf numFmtId="44" fontId="9" fillId="2" borderId="1" xfId="6" applyFont="1" applyFill="1" applyBorder="1" applyAlignment="1" applyProtection="1">
      <alignment horizontal="center" vertical="center" wrapText="1"/>
    </xf>
    <xf numFmtId="3" fontId="9" fillId="14" borderId="1" xfId="1" applyNumberFormat="1" applyFont="1" applyFill="1" applyBorder="1" applyAlignment="1" applyProtection="1">
      <alignment horizontal="center" vertical="center"/>
      <protection locked="0"/>
    </xf>
    <xf numFmtId="0" fontId="4" fillId="15" borderId="1" xfId="0" applyFont="1" applyFill="1" applyBorder="1" applyAlignment="1">
      <alignment horizontal="center" vertical="center" wrapText="1"/>
    </xf>
    <xf numFmtId="0" fontId="4" fillId="16" borderId="1" xfId="0" applyFont="1" applyFill="1" applyBorder="1" applyAlignment="1">
      <alignment horizontal="center" vertical="center" wrapText="1"/>
    </xf>
    <xf numFmtId="3" fontId="9" fillId="3" borderId="1" xfId="1" applyNumberFormat="1" applyFont="1" applyFill="1" applyBorder="1" applyAlignment="1" applyProtection="1">
      <alignment horizontal="center" vertical="center"/>
      <protection locked="0"/>
    </xf>
    <xf numFmtId="3" fontId="8" fillId="4" borderId="1" xfId="1" applyNumberFormat="1" applyFont="1" applyFill="1" applyBorder="1" applyAlignment="1" applyProtection="1">
      <alignment horizontal="center" vertical="center"/>
      <protection locked="0"/>
    </xf>
    <xf numFmtId="0" fontId="8" fillId="8"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7" borderId="1" xfId="1" applyFont="1" applyFill="1" applyBorder="1" applyAlignment="1" applyProtection="1">
      <alignment horizontal="center" vertical="center"/>
      <protection locked="0"/>
    </xf>
    <xf numFmtId="0" fontId="8" fillId="9" borderId="1" xfId="1" applyFont="1" applyFill="1" applyBorder="1" applyAlignment="1">
      <alignment horizontal="center" vertical="center"/>
    </xf>
    <xf numFmtId="0" fontId="8" fillId="9" borderId="1" xfId="0" applyFont="1" applyFill="1" applyBorder="1" applyAlignment="1">
      <alignment horizontal="center" vertical="center"/>
    </xf>
    <xf numFmtId="0" fontId="8" fillId="8" borderId="1" xfId="11" applyFont="1" applyFill="1" applyBorder="1" applyAlignment="1">
      <alignment horizontal="center" vertical="center" wrapText="1"/>
    </xf>
    <xf numFmtId="0" fontId="8" fillId="8" borderId="1" xfId="0" applyFont="1" applyFill="1" applyBorder="1" applyAlignment="1">
      <alignment horizontal="center" vertical="center"/>
    </xf>
    <xf numFmtId="0" fontId="8" fillId="8" borderId="1" xfId="19" applyFont="1" applyFill="1" applyBorder="1" applyAlignment="1">
      <alignment horizontal="justify" vertical="center" wrapText="1"/>
    </xf>
    <xf numFmtId="0" fontId="8" fillId="8" borderId="1" xfId="0" applyFont="1" applyFill="1" applyBorder="1" applyAlignment="1">
      <alignment horizontal="justify" vertical="center" wrapText="1"/>
    </xf>
    <xf numFmtId="0" fontId="8" fillId="9" borderId="1" xfId="0" applyFont="1" applyFill="1" applyBorder="1" applyAlignment="1">
      <alignment horizontal="justify" vertical="center" wrapText="1"/>
    </xf>
    <xf numFmtId="4" fontId="8" fillId="8" borderId="1" xfId="11" applyNumberFormat="1" applyFont="1" applyFill="1" applyBorder="1" applyAlignment="1">
      <alignment horizontal="center" vertical="center" wrapText="1"/>
    </xf>
    <xf numFmtId="0" fontId="8" fillId="9" borderId="1" xfId="19" applyFont="1" applyFill="1" applyBorder="1" applyAlignment="1">
      <alignment horizontal="justify" vertical="center" wrapText="1"/>
    </xf>
    <xf numFmtId="0" fontId="0" fillId="9" borderId="1" xfId="0" applyFill="1" applyBorder="1" applyAlignment="1">
      <alignment horizontal="justify" vertical="center" wrapText="1"/>
    </xf>
    <xf numFmtId="0" fontId="0" fillId="9" borderId="1" xfId="0" applyFill="1" applyBorder="1" applyAlignment="1">
      <alignment horizontal="justify" vertical="center"/>
    </xf>
    <xf numFmtId="4" fontId="8" fillId="9" borderId="1" xfId="11" applyNumberFormat="1" applyFont="1" applyFill="1" applyBorder="1" applyAlignment="1">
      <alignment horizontal="center" vertical="center" wrapText="1"/>
    </xf>
    <xf numFmtId="0" fontId="8" fillId="9" borderId="1" xfId="1" applyFont="1" applyFill="1" applyBorder="1" applyAlignment="1">
      <alignment horizontal="center" vertical="center" wrapText="1"/>
    </xf>
    <xf numFmtId="16" fontId="8" fillId="9" borderId="1" xfId="10" applyNumberFormat="1" applyFont="1" applyFill="1" applyBorder="1" applyAlignment="1">
      <alignment horizontal="center" vertical="center" wrapText="1"/>
    </xf>
    <xf numFmtId="4" fontId="8" fillId="9" borderId="1" xfId="1" applyNumberFormat="1" applyFont="1" applyFill="1" applyBorder="1" applyAlignment="1">
      <alignment horizontal="center" vertical="center"/>
    </xf>
    <xf numFmtId="44" fontId="8" fillId="8" borderId="1" xfId="12" applyFont="1" applyFill="1" applyBorder="1" applyAlignment="1">
      <alignment horizontal="center" vertical="center"/>
    </xf>
    <xf numFmtId="44" fontId="8" fillId="9" borderId="1" xfId="12" applyFont="1" applyFill="1" applyBorder="1" applyAlignment="1">
      <alignment horizontal="center" vertical="center"/>
    </xf>
    <xf numFmtId="44" fontId="8" fillId="13" borderId="1" xfId="1" applyNumberFormat="1" applyFont="1" applyFill="1" applyBorder="1" applyAlignment="1">
      <alignment vertical="center"/>
    </xf>
    <xf numFmtId="0" fontId="9" fillId="0" borderId="0" xfId="1" applyFont="1" applyAlignment="1" applyProtection="1">
      <alignment horizontal="center" vertical="center"/>
      <protection locked="0"/>
    </xf>
    <xf numFmtId="3" fontId="9" fillId="0" borderId="0" xfId="1" applyNumberFormat="1" applyFont="1" applyAlignment="1" applyProtection="1">
      <alignment horizontal="center" vertical="center"/>
      <protection locked="0"/>
    </xf>
    <xf numFmtId="44" fontId="9" fillId="0" borderId="0" xfId="1" applyNumberFormat="1" applyFont="1" applyAlignment="1">
      <alignment horizontal="center" vertical="center"/>
    </xf>
    <xf numFmtId="169" fontId="8" fillId="11" borderId="1" xfId="1" applyNumberFormat="1" applyFont="1" applyFill="1" applyBorder="1" applyAlignment="1" applyProtection="1">
      <alignment horizontal="right" vertical="center"/>
      <protection locked="0"/>
    </xf>
    <xf numFmtId="2" fontId="8" fillId="11" borderId="1" xfId="1" applyNumberFormat="1" applyFont="1" applyFill="1" applyBorder="1" applyAlignment="1">
      <alignment horizontal="right" vertical="center"/>
    </xf>
    <xf numFmtId="9" fontId="8" fillId="11" borderId="1" xfId="22" applyFont="1" applyFill="1" applyBorder="1" applyAlignment="1" applyProtection="1">
      <alignment horizontal="right" vertical="center"/>
      <protection locked="0"/>
    </xf>
    <xf numFmtId="0" fontId="8" fillId="0" borderId="0" xfId="1" applyFont="1" applyAlignment="1" applyProtection="1">
      <alignment vertical="center"/>
      <protection locked="0"/>
    </xf>
    <xf numFmtId="3" fontId="8" fillId="0" borderId="0" xfId="1" applyNumberFormat="1" applyFont="1" applyAlignment="1" applyProtection="1">
      <alignment vertical="center"/>
      <protection locked="0"/>
    </xf>
    <xf numFmtId="44" fontId="9" fillId="2" borderId="1" xfId="12" applyFont="1" applyFill="1" applyBorder="1" applyAlignment="1" applyProtection="1">
      <alignment horizontal="center" vertical="center" wrapText="1"/>
    </xf>
    <xf numFmtId="44" fontId="8" fillId="9" borderId="1" xfId="12" applyFont="1" applyFill="1" applyBorder="1" applyAlignment="1">
      <alignment vertical="center"/>
    </xf>
    <xf numFmtId="44" fontId="8" fillId="0" borderId="0" xfId="12" applyFont="1" applyFill="1" applyAlignment="1">
      <alignment vertical="center"/>
    </xf>
    <xf numFmtId="167" fontId="9" fillId="5" borderId="8" xfId="0" applyNumberFormat="1" applyFont="1" applyFill="1" applyBorder="1" applyAlignment="1">
      <alignment horizontal="center" vertical="center" wrapText="1"/>
    </xf>
    <xf numFmtId="0" fontId="8" fillId="0" borderId="1" xfId="1" applyFont="1" applyBorder="1" applyProtection="1">
      <protection locked="0"/>
    </xf>
    <xf numFmtId="0" fontId="8" fillId="7" borderId="1" xfId="1" applyFont="1" applyFill="1" applyBorder="1" applyAlignment="1" applyProtection="1">
      <alignment horizontal="center"/>
      <protection locked="0"/>
    </xf>
    <xf numFmtId="3" fontId="9" fillId="4" borderId="1" xfId="1" applyNumberFormat="1" applyFont="1" applyFill="1" applyBorder="1" applyAlignment="1" applyProtection="1">
      <alignment horizontal="center" vertical="center"/>
      <protection locked="0"/>
    </xf>
    <xf numFmtId="3" fontId="9" fillId="10" borderId="1" xfId="1" applyNumberFormat="1" applyFont="1" applyFill="1" applyBorder="1" applyAlignment="1" applyProtection="1">
      <alignment horizontal="center" vertical="center"/>
      <protection locked="0"/>
    </xf>
    <xf numFmtId="0" fontId="9" fillId="0" borderId="1" xfId="1" applyFont="1" applyBorder="1" applyAlignment="1" applyProtection="1">
      <alignment horizontal="center"/>
      <protection locked="0"/>
    </xf>
    <xf numFmtId="0" fontId="22" fillId="8" borderId="1" xfId="13" applyFont="1" applyFill="1" applyBorder="1" applyAlignment="1">
      <alignment horizontal="center" vertical="center"/>
    </xf>
    <xf numFmtId="0" fontId="9" fillId="0" borderId="1" xfId="1" applyFont="1" applyBorder="1"/>
    <xf numFmtId="0" fontId="9" fillId="0" borderId="1" xfId="0" applyFont="1" applyBorder="1"/>
    <xf numFmtId="0" fontId="9" fillId="0" borderId="1" xfId="1" applyFont="1" applyBorder="1" applyAlignment="1">
      <alignment horizontal="center"/>
    </xf>
    <xf numFmtId="0" fontId="8" fillId="0" borderId="0" xfId="1" applyFont="1" applyAlignment="1">
      <alignment horizontal="center"/>
    </xf>
    <xf numFmtId="0" fontId="9" fillId="8" borderId="1" xfId="1" applyFont="1" applyFill="1" applyBorder="1" applyAlignment="1">
      <alignment horizontal="center"/>
    </xf>
    <xf numFmtId="0" fontId="8" fillId="8" borderId="0" xfId="1" applyFont="1" applyFill="1" applyAlignment="1">
      <alignment horizontal="center"/>
    </xf>
    <xf numFmtId="3" fontId="8" fillId="7" borderId="1" xfId="1" applyNumberFormat="1" applyFont="1" applyFill="1" applyBorder="1" applyAlignment="1" applyProtection="1">
      <alignment horizontal="center"/>
      <protection locked="0"/>
    </xf>
    <xf numFmtId="14" fontId="9" fillId="2" borderId="1" xfId="1" applyNumberFormat="1" applyFont="1" applyFill="1" applyBorder="1" applyAlignment="1" applyProtection="1">
      <alignment horizontal="center" vertical="center" wrapText="1"/>
      <protection locked="0"/>
    </xf>
    <xf numFmtId="0" fontId="0" fillId="8" borderId="1" xfId="0" applyFill="1" applyBorder="1" applyAlignment="1">
      <alignment horizontal="justify" vertical="center" wrapText="1"/>
    </xf>
    <xf numFmtId="0" fontId="8" fillId="8" borderId="1" xfId="1" applyFont="1" applyFill="1" applyBorder="1" applyAlignment="1">
      <alignment horizontal="center" vertical="center"/>
    </xf>
    <xf numFmtId="0" fontId="8" fillId="8" borderId="1" xfId="1" applyFont="1" applyFill="1" applyBorder="1" applyAlignment="1">
      <alignment horizontal="center" vertical="center" wrapText="1"/>
    </xf>
    <xf numFmtId="4" fontId="8" fillId="8" borderId="1" xfId="1" applyNumberFormat="1" applyFont="1" applyFill="1" applyBorder="1" applyAlignment="1">
      <alignment horizontal="center" vertical="center"/>
    </xf>
    <xf numFmtId="44" fontId="8" fillId="8" borderId="1" xfId="12" applyFont="1" applyFill="1" applyBorder="1" applyAlignment="1">
      <alignment vertical="center"/>
    </xf>
    <xf numFmtId="0" fontId="1" fillId="0" borderId="1" xfId="13" applyFont="1" applyBorder="1" applyAlignment="1">
      <alignment horizontal="center" vertical="center"/>
    </xf>
    <xf numFmtId="0" fontId="9" fillId="0" borderId="1" xfId="1" applyFont="1" applyBorder="1" applyAlignment="1">
      <alignment horizontal="center" vertical="center"/>
    </xf>
    <xf numFmtId="164" fontId="8" fillId="0" borderId="0" xfId="1" applyNumberFormat="1" applyFont="1" applyProtection="1">
      <protection locked="0"/>
    </xf>
    <xf numFmtId="16" fontId="8" fillId="8" borderId="1" xfId="11" applyNumberFormat="1" applyFont="1" applyFill="1" applyBorder="1" applyAlignment="1">
      <alignment horizontal="center" vertical="center" wrapText="1"/>
    </xf>
    <xf numFmtId="0" fontId="24" fillId="8" borderId="1" xfId="0" applyFont="1" applyFill="1" applyBorder="1" applyAlignment="1">
      <alignment horizontal="center" vertical="center"/>
    </xf>
    <xf numFmtId="0" fontId="24" fillId="9" borderId="1" xfId="0" applyFont="1" applyFill="1" applyBorder="1" applyAlignment="1">
      <alignment horizontal="center" vertical="center"/>
    </xf>
    <xf numFmtId="17" fontId="8" fillId="9" borderId="1" xfId="0" applyNumberFormat="1" applyFont="1" applyFill="1" applyBorder="1" applyAlignment="1">
      <alignment horizontal="center" vertical="center" wrapText="1"/>
    </xf>
    <xf numFmtId="0" fontId="8" fillId="7" borderId="1" xfId="1" applyFont="1" applyFill="1" applyBorder="1" applyProtection="1">
      <protection locked="0"/>
    </xf>
    <xf numFmtId="0" fontId="8" fillId="0" borderId="1" xfId="13" applyFont="1" applyBorder="1" applyAlignment="1">
      <alignment horizontal="center" vertical="center"/>
    </xf>
    <xf numFmtId="4" fontId="9" fillId="4" borderId="1" xfId="1" applyNumberFormat="1" applyFont="1" applyFill="1" applyBorder="1" applyAlignment="1" applyProtection="1">
      <alignment horizontal="center" vertical="center"/>
      <protection locked="0"/>
    </xf>
    <xf numFmtId="4" fontId="8" fillId="0" borderId="0" xfId="1" applyNumberFormat="1" applyFont="1" applyAlignment="1" applyProtection="1">
      <alignment horizontal="center"/>
      <protection locked="0"/>
    </xf>
    <xf numFmtId="4" fontId="8" fillId="0" borderId="0" xfId="1" applyNumberFormat="1" applyFont="1" applyAlignment="1" applyProtection="1">
      <alignment horizontal="center" vertical="center"/>
      <protection locked="0"/>
    </xf>
    <xf numFmtId="3" fontId="9" fillId="12" borderId="1" xfId="1" applyNumberFormat="1" applyFont="1" applyFill="1" applyBorder="1" applyAlignment="1" applyProtection="1">
      <alignment horizontal="center" vertical="center" wrapText="1"/>
      <protection locked="0"/>
    </xf>
    <xf numFmtId="0" fontId="23" fillId="9" borderId="9" xfId="0" applyFont="1" applyFill="1" applyBorder="1" applyAlignment="1">
      <alignment horizontal="center" vertical="center"/>
    </xf>
    <xf numFmtId="0" fontId="23" fillId="9" borderId="10" xfId="0" applyFont="1" applyFill="1" applyBorder="1" applyAlignment="1">
      <alignment horizontal="center" vertical="center"/>
    </xf>
    <xf numFmtId="0" fontId="23" fillId="9" borderId="11" xfId="0" applyFont="1" applyFill="1" applyBorder="1" applyAlignment="1">
      <alignment horizontal="center" vertical="center"/>
    </xf>
    <xf numFmtId="0" fontId="23" fillId="8" borderId="1" xfId="0" applyFont="1" applyFill="1" applyBorder="1" applyAlignment="1">
      <alignment horizontal="center" vertical="center"/>
    </xf>
    <xf numFmtId="0" fontId="9" fillId="6" borderId="6" xfId="0" applyFont="1" applyFill="1" applyBorder="1" applyAlignment="1">
      <alignment horizontal="left" vertical="center" wrapText="1"/>
    </xf>
    <xf numFmtId="0" fontId="9" fillId="6" borderId="7" xfId="0" applyFont="1" applyFill="1" applyBorder="1" applyAlignment="1">
      <alignment horizontal="left" vertical="center" wrapText="1"/>
    </xf>
    <xf numFmtId="0" fontId="9" fillId="6" borderId="8" xfId="0" applyFont="1" applyFill="1" applyBorder="1" applyAlignment="1">
      <alignment horizontal="left" vertical="center" wrapText="1"/>
    </xf>
    <xf numFmtId="0" fontId="9" fillId="6" borderId="6"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12" xfId="0" applyFont="1" applyFill="1" applyBorder="1" applyAlignment="1">
      <alignment horizontal="center" vertical="center"/>
    </xf>
    <xf numFmtId="0" fontId="23" fillId="9" borderId="13" xfId="0" applyFont="1" applyFill="1" applyBorder="1" applyAlignment="1">
      <alignment horizontal="center" vertical="center"/>
    </xf>
    <xf numFmtId="0" fontId="23" fillId="9" borderId="14" xfId="0" applyFont="1" applyFill="1" applyBorder="1" applyAlignment="1">
      <alignment horizontal="center" vertical="center"/>
    </xf>
    <xf numFmtId="0" fontId="23" fillId="8" borderId="12" xfId="0" applyFont="1" applyFill="1" applyBorder="1" applyAlignment="1">
      <alignment horizontal="center" vertical="center"/>
    </xf>
    <xf numFmtId="0" fontId="23" fillId="8" borderId="13" xfId="0" applyFont="1" applyFill="1" applyBorder="1" applyAlignment="1">
      <alignment horizontal="center" vertical="center"/>
    </xf>
    <xf numFmtId="0" fontId="23" fillId="8" borderId="14" xfId="0" applyFont="1" applyFill="1" applyBorder="1" applyAlignment="1">
      <alignment horizontal="center" vertical="center"/>
    </xf>
    <xf numFmtId="3" fontId="9" fillId="17" borderId="1" xfId="1" applyNumberFormat="1" applyFont="1" applyFill="1" applyBorder="1" applyAlignment="1" applyProtection="1">
      <alignment horizontal="center" vertical="center" wrapText="1"/>
      <protection locked="0"/>
    </xf>
    <xf numFmtId="0" fontId="8" fillId="11" borderId="1" xfId="1" applyFont="1" applyFill="1" applyBorder="1" applyAlignment="1">
      <alignment horizontal="left" vertical="center" wrapText="1"/>
    </xf>
    <xf numFmtId="0" fontId="20" fillId="11" borderId="6" xfId="1" applyFont="1" applyFill="1" applyBorder="1" applyAlignment="1" applyProtection="1">
      <alignment horizontal="center" vertical="center"/>
      <protection locked="0"/>
    </xf>
    <xf numFmtId="0" fontId="20" fillId="11" borderId="7" xfId="1" applyFont="1" applyFill="1" applyBorder="1" applyAlignment="1" applyProtection="1">
      <alignment horizontal="center" vertical="center"/>
      <protection locked="0"/>
    </xf>
    <xf numFmtId="0" fontId="20" fillId="11" borderId="8" xfId="1" applyFont="1" applyFill="1" applyBorder="1" applyAlignment="1" applyProtection="1">
      <alignment horizontal="center" vertical="center"/>
      <protection locked="0"/>
    </xf>
    <xf numFmtId="0" fontId="9" fillId="6" borderId="1" xfId="0" applyFont="1" applyFill="1" applyBorder="1" applyAlignment="1">
      <alignment horizontal="left" vertical="center" wrapText="1"/>
    </xf>
    <xf numFmtId="0" fontId="16" fillId="0" borderId="0" xfId="0" applyFont="1" applyAlignment="1">
      <alignment horizontal="center" vertical="center" wrapText="1"/>
    </xf>
    <xf numFmtId="0" fontId="10" fillId="0" borderId="0" xfId="0" applyFont="1" applyAlignment="1">
      <alignment horizontal="center" vertical="center" wrapText="1"/>
    </xf>
    <xf numFmtId="0" fontId="17"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justify" vertical="center" wrapText="1"/>
    </xf>
    <xf numFmtId="0" fontId="15" fillId="0" borderId="0" xfId="0" applyFont="1" applyAlignment="1">
      <alignment horizontal="left" vertical="center" wrapText="1"/>
    </xf>
    <xf numFmtId="0" fontId="16" fillId="0" borderId="0" xfId="0" applyFont="1" applyAlignment="1">
      <alignment horizontal="left" vertical="center" wrapText="1"/>
    </xf>
    <xf numFmtId="0" fontId="11" fillId="0" borderId="0" xfId="0" applyFont="1" applyAlignment="1">
      <alignment horizontal="center" vertical="center" wrapText="1"/>
    </xf>
  </cellXfs>
  <cellStyles count="35">
    <cellStyle name="Moeda" xfId="12" builtinId="4"/>
    <cellStyle name="Moeda 2" xfId="7" xr:uid="{00000000-0005-0000-0000-000001000000}"/>
    <cellStyle name="Moeda 3" xfId="6" xr:uid="{00000000-0005-0000-0000-000002000000}"/>
    <cellStyle name="Moeda 3 2" xfId="16" xr:uid="{00000000-0005-0000-0000-000003000000}"/>
    <cellStyle name="Moeda 3 2 2" xfId="30" xr:uid="{00000000-0005-0000-0000-000004000000}"/>
    <cellStyle name="Moeda 3 3" xfId="24" xr:uid="{00000000-0005-0000-0000-000005000000}"/>
    <cellStyle name="Moeda 4" xfId="20" xr:uid="{00000000-0005-0000-0000-000006000000}"/>
    <cellStyle name="Moeda 4 2" xfId="33" xr:uid="{00000000-0005-0000-0000-000007000000}"/>
    <cellStyle name="Moeda 5" xfId="27" xr:uid="{00000000-0005-0000-0000-000008000000}"/>
    <cellStyle name="Normal" xfId="0" builtinId="0"/>
    <cellStyle name="Normal 2" xfId="1" xr:uid="{00000000-0005-0000-0000-00000A000000}"/>
    <cellStyle name="Normal 2 2" xfId="11" xr:uid="{00000000-0005-0000-0000-00000B000000}"/>
    <cellStyle name="Normal 3" xfId="13" xr:uid="{00000000-0005-0000-0000-00000C000000}"/>
    <cellStyle name="Normal 3 2" xfId="28" xr:uid="{00000000-0005-0000-0000-00000D000000}"/>
    <cellStyle name="Normal 5" xfId="10" xr:uid="{00000000-0005-0000-0000-00000E000000}"/>
    <cellStyle name="Normal 5 2" xfId="19" xr:uid="{00000000-0005-0000-0000-00000F000000}"/>
    <cellStyle name="Porcentagem" xfId="22" builtinId="5"/>
    <cellStyle name="Porcentagem 2" xfId="14" xr:uid="{00000000-0005-0000-0000-000011000000}"/>
    <cellStyle name="Separador de milhares 2" xfId="2" xr:uid="{00000000-0005-0000-0000-000012000000}"/>
    <cellStyle name="Separador de milhares 2 2" xfId="9" xr:uid="{00000000-0005-0000-0000-000013000000}"/>
    <cellStyle name="Separador de milhares 2 2 2" xfId="18" xr:uid="{00000000-0005-0000-0000-000014000000}"/>
    <cellStyle name="Separador de milhares 2 2 2 2" xfId="32" xr:uid="{00000000-0005-0000-0000-000015000000}"/>
    <cellStyle name="Separador de milhares 2 2 3" xfId="26" xr:uid="{00000000-0005-0000-0000-000016000000}"/>
    <cellStyle name="Separador de milhares 2 3" xfId="8" xr:uid="{00000000-0005-0000-0000-000017000000}"/>
    <cellStyle name="Separador de milhares 2 3 2" xfId="17" xr:uid="{00000000-0005-0000-0000-000018000000}"/>
    <cellStyle name="Separador de milhares 2 3 2 2" xfId="31" xr:uid="{00000000-0005-0000-0000-000019000000}"/>
    <cellStyle name="Separador de milhares 2 3 3" xfId="25" xr:uid="{00000000-0005-0000-0000-00001A000000}"/>
    <cellStyle name="Separador de milhares 2 4" xfId="5" xr:uid="{00000000-0005-0000-0000-00001B000000}"/>
    <cellStyle name="Separador de milhares 2 4 2" xfId="15" xr:uid="{00000000-0005-0000-0000-00001C000000}"/>
    <cellStyle name="Separador de milhares 2 4 2 2" xfId="29" xr:uid="{00000000-0005-0000-0000-00001D000000}"/>
    <cellStyle name="Separador de milhares 2 4 3" xfId="23" xr:uid="{00000000-0005-0000-0000-00001E000000}"/>
    <cellStyle name="Separador de milhares 3" xfId="3" xr:uid="{00000000-0005-0000-0000-00001F000000}"/>
    <cellStyle name="Título 5" xfId="4" xr:uid="{00000000-0005-0000-0000-000020000000}"/>
    <cellStyle name="Vírgula 2" xfId="21" xr:uid="{00000000-0005-0000-0000-000021000000}"/>
    <cellStyle name="Vírgula 2 2" xfId="34" xr:uid="{00000000-0005-0000-0000-000022000000}"/>
  </cellStyles>
  <dxfs count="310">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s>
  <tableStyles count="1" defaultTableStyle="TableStyleMedium9" defaultPivotStyle="PivotStyleLight16">
    <tableStyle name="Invisible" pivot="0" table="0" count="0" xr9:uid="{00000000-0011-0000-FFFF-FFFF00000000}"/>
  </tableStyles>
  <colors>
    <mruColors>
      <color rgb="FF000000"/>
      <color rgb="FFCC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0]!Mudar1" textlink="">
      <xdr:nvSpPr>
        <xdr:cNvPr id="2" name="Retângulo de cantos arredondados 1">
          <a:extLst>
            <a:ext uri="{FF2B5EF4-FFF2-40B4-BE49-F238E27FC236}">
              <a16:creationId xmlns:a16="http://schemas.microsoft.com/office/drawing/2014/main" id="{00000000-0008-0000-0100-000002000000}"/>
            </a:ext>
          </a:extLst>
        </xdr:cNvPr>
        <xdr:cNvSpPr>
          <a:spLocks noChangeArrowheads="1"/>
        </xdr:cNvSpPr>
      </xdr:nvSpPr>
      <xdr:spPr bwMode="auto">
        <a:xfrm>
          <a:off x="2028825" y="0"/>
          <a:ext cx="0" cy="0"/>
        </a:xfrm>
        <a:prstGeom prst="roundRect">
          <a:avLst>
            <a:gd name="adj" fmla="val 16667"/>
          </a:avLst>
        </a:prstGeom>
        <a:solidFill>
          <a:srgbClr val="4F81BD"/>
        </a:solidFill>
        <a:ln w="25400" algn="ctr">
          <a:solidFill>
            <a:srgbClr val="385D8A"/>
          </a:solidFill>
          <a:round/>
          <a:headEnd/>
          <a:tailEnd/>
        </a:ln>
      </xdr:spPr>
      <xdr:txBody>
        <a:bodyPr vertOverflow="clip" wrap="square" lIns="27432" tIns="27432" rIns="27432" bIns="27432" anchor="ctr" upright="1"/>
        <a:lstStyle/>
        <a:p>
          <a:pPr algn="ctr" rtl="0">
            <a:defRPr sz="1000"/>
          </a:pPr>
          <a:r>
            <a:rPr lang="pt-BR" sz="1100" b="0" i="0" u="none" strike="noStrike" baseline="0">
              <a:solidFill>
                <a:srgbClr val="FFFFFF"/>
              </a:solidFill>
              <a:latin typeface="Calibri"/>
              <a:cs typeface="Calibri"/>
            </a:rPr>
            <a:t>VOLTAR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0]!Mudar1" textlink="">
      <xdr:nvSpPr>
        <xdr:cNvPr id="2" name="Retângulo de cantos arredondados 1">
          <a:extLst>
            <a:ext uri="{FF2B5EF4-FFF2-40B4-BE49-F238E27FC236}">
              <a16:creationId xmlns:a16="http://schemas.microsoft.com/office/drawing/2014/main" id="{00000000-0008-0000-0000-000002000000}"/>
            </a:ext>
          </a:extLst>
        </xdr:cNvPr>
        <xdr:cNvSpPr>
          <a:spLocks noChangeArrowheads="1"/>
        </xdr:cNvSpPr>
      </xdr:nvSpPr>
      <xdr:spPr bwMode="auto">
        <a:xfrm>
          <a:off x="1238250" y="0"/>
          <a:ext cx="0" cy="0"/>
        </a:xfrm>
        <a:prstGeom prst="roundRect">
          <a:avLst>
            <a:gd name="adj" fmla="val 16667"/>
          </a:avLst>
        </a:prstGeom>
        <a:solidFill>
          <a:srgbClr val="4F81BD"/>
        </a:solidFill>
        <a:ln w="25400" algn="ctr">
          <a:solidFill>
            <a:srgbClr val="385D8A"/>
          </a:solidFill>
          <a:round/>
          <a:headEnd/>
          <a:tailEnd/>
        </a:ln>
      </xdr:spPr>
      <xdr:txBody>
        <a:bodyPr vertOverflow="clip" wrap="square" lIns="27432" tIns="27432" rIns="27432" bIns="27432" anchor="ctr" upright="1"/>
        <a:lstStyle/>
        <a:p>
          <a:pPr algn="ctr" rtl="0">
            <a:defRPr sz="1000"/>
          </a:pPr>
          <a:r>
            <a:rPr lang="pt-BR" sz="1100" b="0" i="0" u="none" strike="noStrike" baseline="0">
              <a:solidFill>
                <a:srgbClr val="FFFFFF"/>
              </a:solidFill>
              <a:latin typeface="Calibri"/>
              <a:cs typeface="Calibri"/>
            </a:rPr>
            <a:t>VOLTAR</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K385"/>
  <sheetViews>
    <sheetView zoomScale="85" zoomScaleNormal="85" workbookViewId="0">
      <pane xSplit="3" ySplit="2" topLeftCell="D3" activePane="bottomRight" state="frozen"/>
      <selection pane="topRight" activeCell="D1" sqref="D1"/>
      <selection pane="bottomLeft" activeCell="A3" sqref="A3"/>
      <selection pane="bottomRight" activeCell="J8" sqref="J8"/>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v>400</v>
      </c>
      <c r="M4" s="78">
        <f t="shared" ref="M4:M67" si="0">L4-(SUM(O4:AK4))</f>
        <v>400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v>150</v>
      </c>
      <c r="M5" s="78">
        <f t="shared" si="0"/>
        <v>150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v>450</v>
      </c>
      <c r="M6" s="78">
        <f t="shared" si="0"/>
        <v>450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150</v>
      </c>
      <c r="M7" s="78">
        <f t="shared" si="0"/>
        <v>150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v>375</v>
      </c>
      <c r="M8" s="78">
        <f t="shared" si="0"/>
        <v>375</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120</v>
      </c>
      <c r="M9" s="78">
        <f t="shared" si="0"/>
        <v>120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v>50</v>
      </c>
      <c r="M10" s="78">
        <f t="shared" si="0"/>
        <v>50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v>50</v>
      </c>
      <c r="M11" s="78">
        <f t="shared" si="0"/>
        <v>50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v>1500</v>
      </c>
      <c r="M12" s="78">
        <f t="shared" si="0"/>
        <v>1500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v>600</v>
      </c>
      <c r="M13" s="78">
        <f t="shared" si="0"/>
        <v>600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v>1500</v>
      </c>
      <c r="M14" s="78">
        <f t="shared" si="0"/>
        <v>1500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600</v>
      </c>
      <c r="M15" s="78">
        <f t="shared" si="0"/>
        <v>600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v>1200</v>
      </c>
      <c r="M16" s="78">
        <f t="shared" si="0"/>
        <v>1200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450</v>
      </c>
      <c r="M17" s="78">
        <f t="shared" si="0"/>
        <v>450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v>600</v>
      </c>
      <c r="M18" s="78">
        <f t="shared" si="0"/>
        <v>600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v>1500</v>
      </c>
      <c r="M19" s="78">
        <f t="shared" si="0"/>
        <v>1500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600</v>
      </c>
      <c r="M20" s="78">
        <f t="shared" si="0"/>
        <v>600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v>1500</v>
      </c>
      <c r="M21" s="78">
        <f t="shared" si="0"/>
        <v>1500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450</v>
      </c>
      <c r="M22" s="78">
        <f t="shared" si="0"/>
        <v>450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v>1200</v>
      </c>
      <c r="M23" s="78">
        <f t="shared" si="0"/>
        <v>1200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v>45</v>
      </c>
      <c r="M24" s="78">
        <f t="shared" si="0"/>
        <v>45</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v>90</v>
      </c>
      <c r="M25" s="78">
        <f t="shared" si="0"/>
        <v>90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v>600</v>
      </c>
      <c r="M26" s="78">
        <f t="shared" si="0"/>
        <v>600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v>600</v>
      </c>
      <c r="M27" s="78">
        <f t="shared" si="0"/>
        <v>600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v>600</v>
      </c>
      <c r="M28" s="78">
        <f t="shared" si="0"/>
        <v>600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v>30</v>
      </c>
      <c r="M29" s="78">
        <f t="shared" si="0"/>
        <v>30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v>30</v>
      </c>
      <c r="M30" s="78">
        <f t="shared" si="0"/>
        <v>30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450</v>
      </c>
      <c r="M31" s="78">
        <f t="shared" si="0"/>
        <v>450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v>450</v>
      </c>
      <c r="M32" s="78">
        <f t="shared" si="0"/>
        <v>450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v>225</v>
      </c>
      <c r="M33" s="78">
        <f t="shared" si="0"/>
        <v>225</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300</v>
      </c>
      <c r="M34" s="78">
        <f t="shared" si="0"/>
        <v>300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v>300</v>
      </c>
      <c r="M35" s="78">
        <f t="shared" si="0"/>
        <v>300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240</v>
      </c>
      <c r="M36" s="78">
        <f t="shared" si="0"/>
        <v>240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v>1050</v>
      </c>
      <c r="M37" s="78">
        <f t="shared" si="0"/>
        <v>1050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v>1050</v>
      </c>
      <c r="M38" s="78">
        <f t="shared" si="0"/>
        <v>1050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v>900</v>
      </c>
      <c r="M39" s="78">
        <f t="shared" si="0"/>
        <v>900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v>150</v>
      </c>
      <c r="M40" s="78">
        <f t="shared" si="0"/>
        <v>150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v>150</v>
      </c>
      <c r="M41" s="78">
        <f t="shared" si="0"/>
        <v>150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v>450</v>
      </c>
      <c r="M42" s="78">
        <f t="shared" si="0"/>
        <v>450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v>300</v>
      </c>
      <c r="M43" s="78">
        <f t="shared" si="0"/>
        <v>300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150</v>
      </c>
      <c r="M44" s="78">
        <f t="shared" si="0"/>
        <v>150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v>450</v>
      </c>
      <c r="M45" s="78">
        <f t="shared" si="0"/>
        <v>450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v>150</v>
      </c>
      <c r="M46" s="78">
        <f t="shared" si="0"/>
        <v>150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v>300</v>
      </c>
      <c r="M47" s="78">
        <f t="shared" si="0"/>
        <v>300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v>50</v>
      </c>
      <c r="M48" s="78">
        <f t="shared" si="0"/>
        <v>50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v>150</v>
      </c>
      <c r="M49" s="78">
        <f t="shared" si="0"/>
        <v>150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v>75</v>
      </c>
      <c r="M50" s="78">
        <f t="shared" si="0"/>
        <v>75</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v>75</v>
      </c>
      <c r="M51" s="78">
        <f t="shared" si="0"/>
        <v>75</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v>4</v>
      </c>
      <c r="M52" s="78">
        <f t="shared" si="0"/>
        <v>4</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v>600</v>
      </c>
      <c r="M53" s="78">
        <f t="shared" si="0"/>
        <v>600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v>600</v>
      </c>
      <c r="M54" s="78">
        <f t="shared" si="0"/>
        <v>600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v>300</v>
      </c>
      <c r="M55" s="78">
        <f t="shared" si="0"/>
        <v>300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v>300</v>
      </c>
      <c r="M56" s="78">
        <f t="shared" si="0"/>
        <v>300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v>600</v>
      </c>
      <c r="M57" s="78">
        <f t="shared" si="0"/>
        <v>600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v>300</v>
      </c>
      <c r="M58" s="78">
        <f t="shared" si="0"/>
        <v>300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v>100</v>
      </c>
      <c r="M59" s="78">
        <f t="shared" si="0"/>
        <v>100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v>10</v>
      </c>
      <c r="M60" s="78">
        <f t="shared" si="0"/>
        <v>10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v>150</v>
      </c>
      <c r="M61" s="78">
        <f t="shared" si="0"/>
        <v>150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v>20</v>
      </c>
      <c r="M62" s="78">
        <f t="shared" si="0"/>
        <v>20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v>10</v>
      </c>
      <c r="M63" s="78">
        <f t="shared" si="0"/>
        <v>10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v>300</v>
      </c>
      <c r="M64" s="78">
        <f t="shared" si="0"/>
        <v>300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v>45</v>
      </c>
      <c r="M65" s="78">
        <f t="shared" si="0"/>
        <v>45</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v>50</v>
      </c>
      <c r="M66" s="78">
        <f t="shared" si="0"/>
        <v>50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v>25</v>
      </c>
      <c r="M67" s="78">
        <f t="shared" si="0"/>
        <v>25</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v>120</v>
      </c>
      <c r="M68" s="78">
        <f t="shared" ref="M68:M131" si="2">L68-(SUM(O68:AK68))</f>
        <v>120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v>20</v>
      </c>
      <c r="M69" s="78">
        <f t="shared" si="2"/>
        <v>20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v>20</v>
      </c>
      <c r="M70" s="78">
        <f t="shared" si="2"/>
        <v>20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v>10</v>
      </c>
      <c r="M71" s="78">
        <f t="shared" si="2"/>
        <v>10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v>10</v>
      </c>
      <c r="M72" s="78">
        <f t="shared" si="2"/>
        <v>10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v>10</v>
      </c>
      <c r="M73" s="78">
        <f t="shared" si="2"/>
        <v>10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v>10</v>
      </c>
      <c r="M74" s="78">
        <f t="shared" si="2"/>
        <v>10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v>30</v>
      </c>
      <c r="M75" s="78">
        <f t="shared" si="2"/>
        <v>30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v>150</v>
      </c>
      <c r="M76" s="78">
        <f t="shared" si="2"/>
        <v>150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v>135</v>
      </c>
      <c r="M77" s="78">
        <f t="shared" si="2"/>
        <v>135</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v>600</v>
      </c>
      <c r="M78" s="78">
        <f t="shared" si="2"/>
        <v>600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v>40</v>
      </c>
      <c r="M79" s="78">
        <f t="shared" si="2"/>
        <v>40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v>600</v>
      </c>
      <c r="M80" s="78">
        <f t="shared" si="2"/>
        <v>600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v>150</v>
      </c>
      <c r="M81" s="78">
        <f t="shared" si="2"/>
        <v>150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v>90</v>
      </c>
      <c r="M82" s="78">
        <f t="shared" si="2"/>
        <v>90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v>600</v>
      </c>
      <c r="M83" s="78">
        <f t="shared" si="2"/>
        <v>600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v>15</v>
      </c>
      <c r="M84" s="78">
        <f t="shared" si="2"/>
        <v>15</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v>10</v>
      </c>
      <c r="M85" s="78">
        <f t="shared" si="2"/>
        <v>10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v>10</v>
      </c>
      <c r="M86" s="78">
        <f t="shared" si="2"/>
        <v>10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v>10</v>
      </c>
      <c r="M87" s="78">
        <f t="shared" si="2"/>
        <v>10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v>50</v>
      </c>
      <c r="M88" s="78">
        <f t="shared" si="2"/>
        <v>50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v>50</v>
      </c>
      <c r="M89" s="78">
        <f t="shared" si="2"/>
        <v>50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v>50</v>
      </c>
      <c r="M90" s="78">
        <f t="shared" si="2"/>
        <v>50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v>120</v>
      </c>
      <c r="M91" s="78">
        <f t="shared" si="2"/>
        <v>120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v>120</v>
      </c>
      <c r="M92" s="78">
        <f t="shared" si="2"/>
        <v>120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v>20</v>
      </c>
      <c r="M93" s="78">
        <f t="shared" si="2"/>
        <v>20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v>20</v>
      </c>
      <c r="M94" s="78">
        <f t="shared" si="2"/>
        <v>20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v>20</v>
      </c>
      <c r="M95" s="78">
        <f t="shared" si="2"/>
        <v>20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v>20</v>
      </c>
      <c r="M96" s="78">
        <f t="shared" si="2"/>
        <v>20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v>45</v>
      </c>
      <c r="M97" s="78">
        <f t="shared" si="2"/>
        <v>45</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v>45</v>
      </c>
      <c r="M98" s="78">
        <f t="shared" si="2"/>
        <v>45</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v>300</v>
      </c>
      <c r="M99" s="78">
        <f t="shared" si="2"/>
        <v>300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v>300</v>
      </c>
      <c r="M100" s="78">
        <f t="shared" si="2"/>
        <v>300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v>20</v>
      </c>
      <c r="M101" s="78">
        <f t="shared" si="2"/>
        <v>20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v>20</v>
      </c>
      <c r="M102" s="78">
        <f t="shared" si="2"/>
        <v>20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v>20</v>
      </c>
      <c r="M103" s="78">
        <f t="shared" si="2"/>
        <v>20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v>20</v>
      </c>
      <c r="M104" s="78">
        <f t="shared" si="2"/>
        <v>20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v>40</v>
      </c>
      <c r="M105" s="78">
        <f t="shared" si="2"/>
        <v>40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v>80</v>
      </c>
      <c r="M106" s="78">
        <f t="shared" si="2"/>
        <v>80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v>40</v>
      </c>
      <c r="M107" s="78">
        <f t="shared" si="2"/>
        <v>40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v>20</v>
      </c>
      <c r="M108" s="78">
        <f t="shared" si="2"/>
        <v>20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v>20</v>
      </c>
      <c r="M109" s="78">
        <f t="shared" si="2"/>
        <v>20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v>450</v>
      </c>
      <c r="M110" s="78">
        <f t="shared" si="2"/>
        <v>450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v>600</v>
      </c>
      <c r="M111" s="78">
        <f t="shared" si="2"/>
        <v>600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v>600</v>
      </c>
      <c r="M112" s="78">
        <f t="shared" si="2"/>
        <v>600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v>20</v>
      </c>
      <c r="M113" s="78">
        <f t="shared" si="2"/>
        <v>20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v>75</v>
      </c>
      <c r="M114" s="78">
        <f t="shared" si="2"/>
        <v>75</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v>75</v>
      </c>
      <c r="M115" s="78">
        <f t="shared" si="2"/>
        <v>75</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v>75</v>
      </c>
      <c r="M116" s="78">
        <f t="shared" si="2"/>
        <v>75</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v>20</v>
      </c>
      <c r="M117" s="78">
        <f t="shared" si="2"/>
        <v>20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v>20</v>
      </c>
      <c r="M118" s="78">
        <f t="shared" si="2"/>
        <v>20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v>20</v>
      </c>
      <c r="M119" s="78">
        <f t="shared" si="2"/>
        <v>20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v>20</v>
      </c>
      <c r="M120" s="78">
        <f t="shared" si="2"/>
        <v>20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v>300</v>
      </c>
      <c r="M121" s="78">
        <f t="shared" si="2"/>
        <v>300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v>60</v>
      </c>
      <c r="M122" s="78">
        <f t="shared" si="2"/>
        <v>60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v>30</v>
      </c>
      <c r="M123" s="78">
        <f t="shared" si="2"/>
        <v>30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v>4</v>
      </c>
      <c r="M124" s="78">
        <f t="shared" si="2"/>
        <v>4</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v>300</v>
      </c>
      <c r="M125" s="78">
        <f t="shared" si="2"/>
        <v>300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v>10</v>
      </c>
      <c r="M126" s="78">
        <f t="shared" si="2"/>
        <v>10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v>10</v>
      </c>
      <c r="M127" s="78">
        <f t="shared" si="2"/>
        <v>10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v>10</v>
      </c>
      <c r="M128" s="78">
        <f t="shared" si="2"/>
        <v>10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v>10</v>
      </c>
      <c r="M129" s="78">
        <f t="shared" si="2"/>
        <v>10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v>10</v>
      </c>
      <c r="M130" s="78">
        <f t="shared" si="2"/>
        <v>10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v>10</v>
      </c>
      <c r="M131" s="78">
        <f t="shared" si="2"/>
        <v>10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v>10</v>
      </c>
      <c r="M132" s="78">
        <f t="shared" ref="M132:M195" si="4">L132-(SUM(O132:AK132))</f>
        <v>10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v>20</v>
      </c>
      <c r="M133" s="78">
        <f t="shared" si="4"/>
        <v>20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v>20</v>
      </c>
      <c r="M134" s="78">
        <f t="shared" si="4"/>
        <v>20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v>20</v>
      </c>
      <c r="M135" s="78">
        <f t="shared" si="4"/>
        <v>20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v>20</v>
      </c>
      <c r="M136" s="78">
        <f t="shared" si="4"/>
        <v>20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v>20</v>
      </c>
      <c r="M137" s="78">
        <f t="shared" si="4"/>
        <v>20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v>20</v>
      </c>
      <c r="M138" s="78">
        <f t="shared" si="4"/>
        <v>20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v>20</v>
      </c>
      <c r="M139" s="78">
        <f t="shared" si="4"/>
        <v>20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v>20</v>
      </c>
      <c r="M140" s="78">
        <f t="shared" si="4"/>
        <v>20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v>20</v>
      </c>
      <c r="M141" s="78">
        <f t="shared" si="4"/>
        <v>20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51</v>
      </c>
      <c r="M142" s="78">
        <f t="shared" si="4"/>
        <v>51</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206</v>
      </c>
      <c r="M143" s="78">
        <f t="shared" si="4"/>
        <v>206</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4</v>
      </c>
      <c r="M144" s="78">
        <f t="shared" si="4"/>
        <v>4</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v>4</v>
      </c>
      <c r="M145" s="78">
        <f t="shared" si="4"/>
        <v>4</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120</v>
      </c>
      <c r="M146" s="78">
        <f t="shared" si="4"/>
        <v>120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72</v>
      </c>
      <c r="M147" s="78">
        <f t="shared" si="4"/>
        <v>72</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47</v>
      </c>
      <c r="M148" s="78">
        <f t="shared" si="4"/>
        <v>47</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29</v>
      </c>
      <c r="M149" s="78">
        <f t="shared" si="4"/>
        <v>29</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v>320</v>
      </c>
      <c r="M150" s="78">
        <f t="shared" si="4"/>
        <v>320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338</v>
      </c>
      <c r="M151" s="78">
        <f t="shared" si="4"/>
        <v>338</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22</v>
      </c>
      <c r="M152" s="78">
        <f t="shared" si="4"/>
        <v>22</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22</v>
      </c>
      <c r="M153" s="78">
        <f t="shared" si="4"/>
        <v>22</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50</v>
      </c>
      <c r="M154" s="78">
        <f t="shared" si="4"/>
        <v>50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v>50</v>
      </c>
      <c r="M155" s="78">
        <f t="shared" si="4"/>
        <v>50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55</v>
      </c>
      <c r="M156" s="78">
        <f t="shared" si="4"/>
        <v>55</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v>7</v>
      </c>
      <c r="M157" s="78">
        <f t="shared" si="4"/>
        <v>7</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v>150</v>
      </c>
      <c r="M158" s="78">
        <f t="shared" si="4"/>
        <v>150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v>13</v>
      </c>
      <c r="M159" s="78">
        <f t="shared" si="4"/>
        <v>13</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202</v>
      </c>
      <c r="M160" s="78">
        <f t="shared" si="4"/>
        <v>202</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v>100</v>
      </c>
      <c r="M161" s="78">
        <f t="shared" si="4"/>
        <v>100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v>40</v>
      </c>
      <c r="M162" s="78">
        <f t="shared" si="4"/>
        <v>40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v>40</v>
      </c>
      <c r="M163" s="78">
        <f t="shared" si="4"/>
        <v>40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v>247</v>
      </c>
      <c r="M164" s="78">
        <f t="shared" si="4"/>
        <v>247</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v>245</v>
      </c>
      <c r="M165" s="78">
        <f t="shared" si="4"/>
        <v>245</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42</v>
      </c>
      <c r="M166" s="78">
        <f t="shared" si="4"/>
        <v>42</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v>40</v>
      </c>
      <c r="M167" s="78">
        <f t="shared" si="4"/>
        <v>40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v>208</v>
      </c>
      <c r="M168" s="78">
        <f t="shared" si="4"/>
        <v>208</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110</v>
      </c>
      <c r="M169" s="78">
        <f t="shared" si="4"/>
        <v>110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v>110</v>
      </c>
      <c r="M170" s="78">
        <f t="shared" si="4"/>
        <v>110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v>50</v>
      </c>
      <c r="M171" s="78">
        <f t="shared" si="4"/>
        <v>50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v>80</v>
      </c>
      <c r="M172" s="78">
        <f t="shared" si="4"/>
        <v>80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v>67</v>
      </c>
      <c r="M173" s="78">
        <f t="shared" si="4"/>
        <v>67</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v>150</v>
      </c>
      <c r="M174" s="78">
        <f t="shared" si="4"/>
        <v>150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v>250</v>
      </c>
      <c r="M175" s="78">
        <f t="shared" si="4"/>
        <v>250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v>6</v>
      </c>
      <c r="M176" s="78">
        <f t="shared" si="4"/>
        <v>6</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v>6</v>
      </c>
      <c r="M177" s="78">
        <f t="shared" si="4"/>
        <v>6</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v>6</v>
      </c>
      <c r="M178" s="78">
        <f t="shared" si="4"/>
        <v>6</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v>20</v>
      </c>
      <c r="M179" s="78">
        <f t="shared" si="4"/>
        <v>20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v>10</v>
      </c>
      <c r="M180" s="78">
        <f t="shared" si="4"/>
        <v>10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v>10</v>
      </c>
      <c r="M181" s="78">
        <f t="shared" si="4"/>
        <v>10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v>10</v>
      </c>
      <c r="M182" s="78">
        <f t="shared" si="4"/>
        <v>10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v>10</v>
      </c>
      <c r="M183" s="78">
        <f t="shared" si="4"/>
        <v>10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v>10</v>
      </c>
      <c r="M184" s="78">
        <f t="shared" si="4"/>
        <v>10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v>250</v>
      </c>
      <c r="M185" s="78">
        <f t="shared" si="4"/>
        <v>250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75</v>
      </c>
      <c r="M186" s="78">
        <f t="shared" si="4"/>
        <v>75</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v>75</v>
      </c>
      <c r="M187" s="78">
        <f t="shared" si="4"/>
        <v>75</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77</v>
      </c>
      <c r="M188" s="78">
        <f t="shared" si="4"/>
        <v>77</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75</v>
      </c>
      <c r="M189" s="78">
        <f t="shared" si="4"/>
        <v>75</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75</v>
      </c>
      <c r="M190" s="78">
        <f t="shared" si="4"/>
        <v>75</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55</v>
      </c>
      <c r="M191" s="78">
        <f t="shared" si="4"/>
        <v>55</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v>55</v>
      </c>
      <c r="M192" s="78">
        <f t="shared" si="4"/>
        <v>55</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v>55</v>
      </c>
      <c r="M193" s="78">
        <f t="shared" si="4"/>
        <v>55</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v>82</v>
      </c>
      <c r="M194" s="78">
        <f t="shared" si="4"/>
        <v>82</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v>88</v>
      </c>
      <c r="M195" s="78">
        <f t="shared" si="4"/>
        <v>88</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78</v>
      </c>
      <c r="M196" s="78">
        <f t="shared" ref="M196:M259" si="6">L196-(SUM(O196:AK196))</f>
        <v>78</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75</v>
      </c>
      <c r="M197" s="78">
        <f t="shared" si="6"/>
        <v>75</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55</v>
      </c>
      <c r="M198" s="78">
        <f t="shared" si="6"/>
        <v>55</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56</v>
      </c>
      <c r="M199" s="78">
        <f t="shared" si="6"/>
        <v>56</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v>55</v>
      </c>
      <c r="M200" s="78">
        <f t="shared" si="6"/>
        <v>55</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30</v>
      </c>
      <c r="M201" s="78">
        <f t="shared" si="6"/>
        <v>30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v>20</v>
      </c>
      <c r="M202" s="78">
        <f t="shared" si="6"/>
        <v>20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20</v>
      </c>
      <c r="M203" s="78">
        <f t="shared" si="6"/>
        <v>20</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v>12</v>
      </c>
      <c r="M204" s="78">
        <f t="shared" si="6"/>
        <v>12</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41</v>
      </c>
      <c r="M205" s="78">
        <f t="shared" si="6"/>
        <v>41</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v>12</v>
      </c>
      <c r="M206" s="78">
        <f t="shared" si="6"/>
        <v>12</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v>10</v>
      </c>
      <c r="M207" s="78">
        <f t="shared" si="6"/>
        <v>10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v>30</v>
      </c>
      <c r="M208" s="78">
        <f t="shared" si="6"/>
        <v>30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v>20</v>
      </c>
      <c r="M209" s="78">
        <f t="shared" si="6"/>
        <v>20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v>10</v>
      </c>
      <c r="M210" s="78">
        <f t="shared" si="6"/>
        <v>10</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v>10</v>
      </c>
      <c r="M211" s="78">
        <f t="shared" si="6"/>
        <v>10</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v>10</v>
      </c>
      <c r="M212" s="78">
        <f t="shared" si="6"/>
        <v>10</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v>10</v>
      </c>
      <c r="M213" s="78">
        <f t="shared" si="6"/>
        <v>10</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v>30</v>
      </c>
      <c r="M214" s="78">
        <f t="shared" si="6"/>
        <v>30</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v>30</v>
      </c>
      <c r="M215" s="78">
        <f t="shared" si="6"/>
        <v>30</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v>30</v>
      </c>
      <c r="M216" s="78">
        <f t="shared" si="6"/>
        <v>30</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v>10</v>
      </c>
      <c r="M217" s="78">
        <f t="shared" si="6"/>
        <v>10</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v>10</v>
      </c>
      <c r="M218" s="78">
        <f t="shared" si="6"/>
        <v>10</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v>15</v>
      </c>
      <c r="M219" s="78">
        <f t="shared" si="6"/>
        <v>15</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v>10</v>
      </c>
      <c r="M220" s="78">
        <f t="shared" si="6"/>
        <v>10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v>9</v>
      </c>
      <c r="M221" s="78">
        <f t="shared" si="6"/>
        <v>9</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v>2</v>
      </c>
      <c r="M222" s="78">
        <f t="shared" si="6"/>
        <v>2</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v>2</v>
      </c>
      <c r="M223" s="78">
        <f t="shared" si="6"/>
        <v>2</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v>4</v>
      </c>
      <c r="M224" s="78">
        <f t="shared" si="6"/>
        <v>4</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v>4</v>
      </c>
      <c r="M225" s="78">
        <f t="shared" si="6"/>
        <v>4</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v>30</v>
      </c>
      <c r="M226" s="78">
        <f t="shared" si="6"/>
        <v>30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v>30</v>
      </c>
      <c r="M227" s="78">
        <f t="shared" si="6"/>
        <v>30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v>30</v>
      </c>
      <c r="M228" s="78">
        <f t="shared" si="6"/>
        <v>30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v>30</v>
      </c>
      <c r="M229" s="78">
        <f t="shared" si="6"/>
        <v>30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v>30</v>
      </c>
      <c r="M230" s="78">
        <f t="shared" si="6"/>
        <v>30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v>30</v>
      </c>
      <c r="M231" s="78">
        <f t="shared" si="6"/>
        <v>30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v>25</v>
      </c>
      <c r="M232" s="78">
        <f t="shared" si="6"/>
        <v>25</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v>10</v>
      </c>
      <c r="M233" s="78">
        <f t="shared" si="6"/>
        <v>10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v>10</v>
      </c>
      <c r="M234" s="78">
        <f t="shared" si="6"/>
        <v>10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v>10</v>
      </c>
      <c r="M235" s="78">
        <f t="shared" si="6"/>
        <v>10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v>10</v>
      </c>
      <c r="M236" s="78">
        <f t="shared" si="6"/>
        <v>10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v>50</v>
      </c>
      <c r="M237" s="78">
        <f t="shared" si="6"/>
        <v>50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v>53</v>
      </c>
      <c r="M238" s="78">
        <f t="shared" si="6"/>
        <v>53</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v>50</v>
      </c>
      <c r="M239" s="78">
        <f t="shared" si="6"/>
        <v>50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v>55</v>
      </c>
      <c r="M240" s="78">
        <f t="shared" si="6"/>
        <v>55</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10</v>
      </c>
      <c r="M241" s="78">
        <f t="shared" si="6"/>
        <v>10</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v>20</v>
      </c>
      <c r="M242" s="78">
        <f t="shared" si="6"/>
        <v>20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v>20</v>
      </c>
      <c r="M243" s="78">
        <f t="shared" si="6"/>
        <v>20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v>20</v>
      </c>
      <c r="M244" s="78">
        <f t="shared" si="6"/>
        <v>20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v>20</v>
      </c>
      <c r="M245" s="78">
        <f t="shared" si="6"/>
        <v>20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v>20</v>
      </c>
      <c r="M246" s="78">
        <f t="shared" si="6"/>
        <v>20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v>20</v>
      </c>
      <c r="M247" s="78">
        <f t="shared" si="6"/>
        <v>20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v>20</v>
      </c>
      <c r="M248" s="78">
        <f t="shared" si="6"/>
        <v>20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v>20</v>
      </c>
      <c r="M249" s="78">
        <f t="shared" si="6"/>
        <v>20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v>20</v>
      </c>
      <c r="M250" s="78">
        <f t="shared" si="6"/>
        <v>20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23</v>
      </c>
      <c r="M251" s="78">
        <f t="shared" si="6"/>
        <v>23</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v>60</v>
      </c>
      <c r="M252" s="78">
        <f t="shared" si="6"/>
        <v>60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v>20</v>
      </c>
      <c r="M253" s="78">
        <f t="shared" si="6"/>
        <v>20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v>50</v>
      </c>
      <c r="M254" s="78">
        <f t="shared" si="6"/>
        <v>50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v>20</v>
      </c>
      <c r="M255" s="78">
        <f t="shared" si="6"/>
        <v>20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v>20</v>
      </c>
      <c r="M256" s="78">
        <f t="shared" si="6"/>
        <v>20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v>50</v>
      </c>
      <c r="M257" s="78">
        <f t="shared" si="6"/>
        <v>50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150</v>
      </c>
      <c r="M258" s="78">
        <f t="shared" si="6"/>
        <v>150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v>20</v>
      </c>
      <c r="M259" s="78">
        <f t="shared" si="6"/>
        <v>20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v>20</v>
      </c>
      <c r="M260" s="78">
        <f t="shared" ref="M260:M323" si="8">L260-(SUM(O260:AK260))</f>
        <v>20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v>20</v>
      </c>
      <c r="M261" s="78">
        <f t="shared" si="8"/>
        <v>20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v>20</v>
      </c>
      <c r="M262" s="78">
        <f t="shared" si="8"/>
        <v>20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v>20</v>
      </c>
      <c r="M263" s="78">
        <f t="shared" si="8"/>
        <v>20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v>300</v>
      </c>
      <c r="M264" s="78">
        <f t="shared" si="8"/>
        <v>300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v>300</v>
      </c>
      <c r="M265" s="78">
        <f t="shared" si="8"/>
        <v>300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v>225</v>
      </c>
      <c r="M266" s="78">
        <f t="shared" si="8"/>
        <v>225</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v>20</v>
      </c>
      <c r="M267" s="78">
        <f t="shared" si="8"/>
        <v>20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v>20</v>
      </c>
      <c r="M268" s="78">
        <f t="shared" si="8"/>
        <v>20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v>20</v>
      </c>
      <c r="M269" s="78">
        <f t="shared" si="8"/>
        <v>20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3500</v>
      </c>
      <c r="M270" s="78">
        <f t="shared" si="8"/>
        <v>3500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v>1300</v>
      </c>
      <c r="M271" s="78">
        <f t="shared" si="8"/>
        <v>1300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70</v>
      </c>
      <c r="M272" s="78">
        <f t="shared" si="8"/>
        <v>70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v>70</v>
      </c>
      <c r="M273" s="78">
        <f t="shared" si="8"/>
        <v>70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v>70</v>
      </c>
      <c r="M274" s="78">
        <f t="shared" si="8"/>
        <v>70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100</v>
      </c>
      <c r="M275" s="78">
        <f t="shared" si="8"/>
        <v>100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100</v>
      </c>
      <c r="M276" s="78">
        <f t="shared" si="8"/>
        <v>100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v>10</v>
      </c>
      <c r="M277" s="78">
        <f t="shared" si="8"/>
        <v>10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v>10</v>
      </c>
      <c r="M278" s="78">
        <f t="shared" si="8"/>
        <v>10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v>10</v>
      </c>
      <c r="M279" s="78">
        <f t="shared" si="8"/>
        <v>10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v>10</v>
      </c>
      <c r="M280" s="78">
        <f t="shared" si="8"/>
        <v>10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v>10</v>
      </c>
      <c r="M281" s="78">
        <f t="shared" si="8"/>
        <v>10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v>70</v>
      </c>
      <c r="M282" s="78">
        <f t="shared" si="8"/>
        <v>70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v>10</v>
      </c>
      <c r="M283" s="78">
        <f t="shared" si="8"/>
        <v>10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v>10</v>
      </c>
      <c r="M284" s="78">
        <f t="shared" si="8"/>
        <v>10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v>20</v>
      </c>
      <c r="M285" s="78">
        <f t="shared" si="8"/>
        <v>20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v>30</v>
      </c>
      <c r="M286" s="78">
        <f t="shared" si="8"/>
        <v>30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v>10</v>
      </c>
      <c r="M287" s="78">
        <f t="shared" si="8"/>
        <v>10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31</v>
      </c>
      <c r="M288" s="78">
        <f t="shared" si="8"/>
        <v>31</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v>10</v>
      </c>
      <c r="M289" s="78">
        <f t="shared" si="8"/>
        <v>10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50</v>
      </c>
      <c r="M290" s="78">
        <f t="shared" si="8"/>
        <v>50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v>10</v>
      </c>
      <c r="M291" s="78">
        <f t="shared" si="8"/>
        <v>10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v>20</v>
      </c>
      <c r="M292" s="78">
        <f t="shared" si="8"/>
        <v>20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v>10</v>
      </c>
      <c r="M293" s="78">
        <f t="shared" si="8"/>
        <v>10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v>10</v>
      </c>
      <c r="M294" s="78">
        <f t="shared" si="8"/>
        <v>10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v>10</v>
      </c>
      <c r="M295" s="78">
        <f t="shared" si="8"/>
        <v>10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v>10</v>
      </c>
      <c r="M296" s="78">
        <f t="shared" si="8"/>
        <v>10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v>10</v>
      </c>
      <c r="M297" s="78">
        <f t="shared" si="8"/>
        <v>10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v>10</v>
      </c>
      <c r="M298" s="78">
        <f t="shared" si="8"/>
        <v>10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v>10</v>
      </c>
      <c r="M299" s="78">
        <f t="shared" si="8"/>
        <v>10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v>10</v>
      </c>
      <c r="M300" s="78">
        <f t="shared" si="8"/>
        <v>10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v>10</v>
      </c>
      <c r="M301" s="78">
        <f t="shared" si="8"/>
        <v>10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v>40</v>
      </c>
      <c r="M302" s="78">
        <f t="shared" si="8"/>
        <v>40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v>10</v>
      </c>
      <c r="M303" s="78">
        <f t="shared" si="8"/>
        <v>10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v>10</v>
      </c>
      <c r="M304" s="78">
        <f t="shared" si="8"/>
        <v>10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v>10</v>
      </c>
      <c r="M305" s="78">
        <f t="shared" si="8"/>
        <v>10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v>10</v>
      </c>
      <c r="M306" s="78">
        <f t="shared" si="8"/>
        <v>10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v>10</v>
      </c>
      <c r="M307" s="78">
        <f t="shared" si="8"/>
        <v>10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v>10</v>
      </c>
      <c r="M308" s="78">
        <f t="shared" si="8"/>
        <v>10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v>10</v>
      </c>
      <c r="M309" s="78">
        <f t="shared" si="8"/>
        <v>10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v>10</v>
      </c>
      <c r="M310" s="78">
        <f t="shared" si="8"/>
        <v>10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v>20</v>
      </c>
      <c r="M311" s="78">
        <f t="shared" si="8"/>
        <v>20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v>10</v>
      </c>
      <c r="M312" s="78">
        <f t="shared" si="8"/>
        <v>10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v>10</v>
      </c>
      <c r="M313" s="78">
        <f t="shared" si="8"/>
        <v>10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v>10</v>
      </c>
      <c r="M314" s="78">
        <f t="shared" si="8"/>
        <v>10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v>10</v>
      </c>
      <c r="M315" s="78">
        <f t="shared" si="8"/>
        <v>10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v>10</v>
      </c>
      <c r="M316" s="78">
        <f t="shared" si="8"/>
        <v>10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140</v>
      </c>
      <c r="M317" s="78">
        <f t="shared" si="8"/>
        <v>140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117</v>
      </c>
      <c r="M318" s="78">
        <f t="shared" si="8"/>
        <v>117</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v>110</v>
      </c>
      <c r="M319" s="78">
        <f t="shared" si="8"/>
        <v>110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v>110</v>
      </c>
      <c r="M320" s="78">
        <f t="shared" si="8"/>
        <v>110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v>90</v>
      </c>
      <c r="M321" s="78">
        <f t="shared" si="8"/>
        <v>90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710</v>
      </c>
      <c r="M322" s="78">
        <f t="shared" si="8"/>
        <v>710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850</v>
      </c>
      <c r="M323" s="78">
        <f t="shared" si="8"/>
        <v>850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81</v>
      </c>
      <c r="M324" s="78">
        <f t="shared" ref="M324:M377" si="10">L324-(SUM(O324:AK324))</f>
        <v>81</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v>120</v>
      </c>
      <c r="M325" s="78">
        <f t="shared" si="10"/>
        <v>120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v>42</v>
      </c>
      <c r="M326" s="78">
        <f t="shared" si="10"/>
        <v>42</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v>20</v>
      </c>
      <c r="M327" s="78">
        <f t="shared" si="10"/>
        <v>20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v>40</v>
      </c>
      <c r="M328" s="78">
        <f t="shared" si="10"/>
        <v>40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v>22</v>
      </c>
      <c r="M329" s="78">
        <f t="shared" si="10"/>
        <v>22</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v>70</v>
      </c>
      <c r="M330" s="78">
        <f t="shared" si="10"/>
        <v>70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v>70</v>
      </c>
      <c r="M331" s="78">
        <f t="shared" si="10"/>
        <v>70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v>12</v>
      </c>
      <c r="M332" s="78">
        <f t="shared" si="10"/>
        <v>12</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132</v>
      </c>
      <c r="M333" s="78">
        <f t="shared" si="10"/>
        <v>132</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84</v>
      </c>
      <c r="M334" s="78">
        <f t="shared" si="10"/>
        <v>84</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132</v>
      </c>
      <c r="M335" s="78">
        <f t="shared" si="10"/>
        <v>132</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114</v>
      </c>
      <c r="M336" s="78">
        <f t="shared" si="10"/>
        <v>114</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v>50</v>
      </c>
      <c r="M337" s="78">
        <f t="shared" si="10"/>
        <v>50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v>40</v>
      </c>
      <c r="M338" s="78">
        <f t="shared" si="10"/>
        <v>40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v>50</v>
      </c>
      <c r="M339" s="78">
        <f t="shared" si="10"/>
        <v>50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58</v>
      </c>
      <c r="M340" s="78">
        <f t="shared" si="10"/>
        <v>58</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v>56</v>
      </c>
      <c r="M341" s="78">
        <f t="shared" si="10"/>
        <v>56</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v>56</v>
      </c>
      <c r="M342" s="78">
        <f t="shared" si="10"/>
        <v>56</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v>56</v>
      </c>
      <c r="M343" s="78">
        <f t="shared" si="10"/>
        <v>56</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v>50</v>
      </c>
      <c r="M344" s="78">
        <f t="shared" si="10"/>
        <v>50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v>52</v>
      </c>
      <c r="M345" s="78">
        <f t="shared" si="10"/>
        <v>52</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v>58</v>
      </c>
      <c r="M346" s="78">
        <f t="shared" si="10"/>
        <v>58</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v>56</v>
      </c>
      <c r="M347" s="78">
        <f t="shared" si="10"/>
        <v>56</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v>56</v>
      </c>
      <c r="M348" s="78">
        <f t="shared" si="10"/>
        <v>56</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v>56</v>
      </c>
      <c r="M349" s="78">
        <f t="shared" si="10"/>
        <v>56</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v>43</v>
      </c>
      <c r="M350" s="78">
        <f t="shared" si="10"/>
        <v>43</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v>47</v>
      </c>
      <c r="M351" s="78">
        <f t="shared" si="10"/>
        <v>47</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v>10</v>
      </c>
      <c r="M352" s="78">
        <f t="shared" si="10"/>
        <v>10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v>6</v>
      </c>
      <c r="M353" s="78">
        <f t="shared" si="10"/>
        <v>6</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v>18</v>
      </c>
      <c r="M354" s="78">
        <f t="shared" si="10"/>
        <v>18</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v>10</v>
      </c>
      <c r="M355" s="78">
        <f t="shared" si="10"/>
        <v>10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v>20</v>
      </c>
      <c r="M356" s="78">
        <f t="shared" si="10"/>
        <v>20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v>20</v>
      </c>
      <c r="M357" s="78">
        <f t="shared" si="10"/>
        <v>20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v>50</v>
      </c>
      <c r="M358" s="78">
        <f t="shared" si="10"/>
        <v>50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v>1620</v>
      </c>
      <c r="M359" s="78">
        <f t="shared" si="10"/>
        <v>1620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v>1020</v>
      </c>
      <c r="M360" s="78">
        <f t="shared" si="10"/>
        <v>1020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v>510</v>
      </c>
      <c r="M361" s="78">
        <f t="shared" si="10"/>
        <v>510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v>80</v>
      </c>
      <c r="M362" s="78">
        <f t="shared" si="10"/>
        <v>80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v>80</v>
      </c>
      <c r="M363" s="78">
        <f t="shared" si="10"/>
        <v>80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v>30</v>
      </c>
      <c r="M364" s="78">
        <f t="shared" si="10"/>
        <v>30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v>10</v>
      </c>
      <c r="M365" s="78">
        <f t="shared" si="10"/>
        <v>10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v>30</v>
      </c>
      <c r="M366" s="78">
        <f t="shared" si="10"/>
        <v>30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v>30</v>
      </c>
      <c r="M367" s="78">
        <f t="shared" si="10"/>
        <v>30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v>30</v>
      </c>
      <c r="M368" s="78">
        <f t="shared" si="10"/>
        <v>30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v>10</v>
      </c>
      <c r="M369" s="78">
        <f t="shared" si="10"/>
        <v>10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v>10</v>
      </c>
      <c r="M370" s="78">
        <f t="shared" si="10"/>
        <v>10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v>10</v>
      </c>
      <c r="M371" s="78">
        <f t="shared" si="10"/>
        <v>10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v>10</v>
      </c>
      <c r="M372" s="78">
        <f t="shared" si="10"/>
        <v>10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v>10</v>
      </c>
      <c r="M373" s="78">
        <f t="shared" si="10"/>
        <v>10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v>10</v>
      </c>
      <c r="M374" s="78">
        <f t="shared" si="10"/>
        <v>10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v>10</v>
      </c>
      <c r="M375" s="78">
        <f t="shared" si="10"/>
        <v>10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v>20</v>
      </c>
      <c r="M376" s="78">
        <f t="shared" si="10"/>
        <v>20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v>26</v>
      </c>
      <c r="M377" s="78">
        <f t="shared" si="10"/>
        <v>26</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autoFilter ref="A3:AK377" xr:uid="{00000000-0009-0000-0000-000000000000}"/>
  <mergeCells count="45">
    <mergeCell ref="B272:B295"/>
    <mergeCell ref="B296:B323"/>
    <mergeCell ref="B324:B358"/>
    <mergeCell ref="B359:B377"/>
    <mergeCell ref="A4:A61"/>
    <mergeCell ref="A62:A141"/>
    <mergeCell ref="A142:A185"/>
    <mergeCell ref="A186:A236"/>
    <mergeCell ref="A237:A271"/>
    <mergeCell ref="A272:A295"/>
    <mergeCell ref="A296:A323"/>
    <mergeCell ref="A324:A358"/>
    <mergeCell ref="A359:A377"/>
    <mergeCell ref="B4:B61"/>
    <mergeCell ref="B62:B141"/>
    <mergeCell ref="B142:B185"/>
    <mergeCell ref="B186:B236"/>
    <mergeCell ref="B237:B271"/>
    <mergeCell ref="X1:X2"/>
    <mergeCell ref="Y1:Y2"/>
    <mergeCell ref="T1:T2"/>
    <mergeCell ref="U1:U2"/>
    <mergeCell ref="V1:V2"/>
    <mergeCell ref="W1:W2"/>
    <mergeCell ref="S1:S2"/>
    <mergeCell ref="A1:C1"/>
    <mergeCell ref="D1:K1"/>
    <mergeCell ref="L1:N1"/>
    <mergeCell ref="O1:O2"/>
    <mergeCell ref="P1:P2"/>
    <mergeCell ref="Q1:Q2"/>
    <mergeCell ref="A2:N2"/>
    <mergeCell ref="AD1:AD2"/>
    <mergeCell ref="AK1:AK2"/>
    <mergeCell ref="AE1:AE2"/>
    <mergeCell ref="AF1:AF2"/>
    <mergeCell ref="AG1:AG2"/>
    <mergeCell ref="AH1:AH2"/>
    <mergeCell ref="AI1:AI2"/>
    <mergeCell ref="AJ1:AJ2"/>
    <mergeCell ref="R1:R2"/>
    <mergeCell ref="Z1:Z2"/>
    <mergeCell ref="AA1:AA2"/>
    <mergeCell ref="AB1:AB2"/>
    <mergeCell ref="AC1:AC2"/>
  </mergeCells>
  <conditionalFormatting sqref="O4:O51 O53:O306">
    <cfRule type="cellIs" dxfId="309" priority="43" stopIfTrue="1" operator="greaterThan">
      <formula>0</formula>
    </cfRule>
    <cfRule type="cellIs" dxfId="308" priority="44" stopIfTrue="1" operator="greaterThan">
      <formula>0</formula>
    </cfRule>
    <cfRule type="cellIs" dxfId="307" priority="45" stopIfTrue="1" operator="greaterThan">
      <formula>0</formula>
    </cfRule>
  </conditionalFormatting>
  <conditionalFormatting sqref="O328:O334">
    <cfRule type="cellIs" dxfId="306" priority="19" stopIfTrue="1" operator="greaterThan">
      <formula>0</formula>
    </cfRule>
    <cfRule type="cellIs" dxfId="305" priority="20" stopIfTrue="1" operator="greaterThan">
      <formula>0</formula>
    </cfRule>
    <cfRule type="cellIs" dxfId="304" priority="21" stopIfTrue="1" operator="greaterThan">
      <formula>0</formula>
    </cfRule>
  </conditionalFormatting>
  <conditionalFormatting sqref="O337:O377">
    <cfRule type="cellIs" dxfId="303" priority="13" stopIfTrue="1" operator="greaterThan">
      <formula>0</formula>
    </cfRule>
    <cfRule type="cellIs" dxfId="302" priority="14" stopIfTrue="1" operator="greaterThan">
      <formula>0</formula>
    </cfRule>
    <cfRule type="cellIs" dxfId="301" priority="15" stopIfTrue="1" operator="greaterThan">
      <formula>0</formula>
    </cfRule>
  </conditionalFormatting>
  <conditionalFormatting sqref="P315">
    <cfRule type="cellIs" dxfId="300" priority="40" stopIfTrue="1" operator="greaterThan">
      <formula>0</formula>
    </cfRule>
    <cfRule type="cellIs" dxfId="299" priority="41" stopIfTrue="1" operator="greaterThan">
      <formula>0</formula>
    </cfRule>
    <cfRule type="cellIs" dxfId="298" priority="42" stopIfTrue="1" operator="greaterThan">
      <formula>0</formula>
    </cfRule>
  </conditionalFormatting>
  <conditionalFormatting sqref="P4:AK306">
    <cfRule type="cellIs" dxfId="297" priority="54" stopIfTrue="1" operator="greaterThan">
      <formula>0</formula>
    </cfRule>
    <cfRule type="cellIs" dxfId="296" priority="55" stopIfTrue="1" operator="greaterThan">
      <formula>0</formula>
    </cfRule>
    <cfRule type="cellIs" dxfId="295" priority="56" stopIfTrue="1" operator="greaterThan">
      <formula>0</formula>
    </cfRule>
  </conditionalFormatting>
  <conditionalFormatting sqref="Q301:Q377">
    <cfRule type="cellIs" dxfId="294" priority="46" operator="greaterThan">
      <formula>0</formula>
    </cfRule>
    <cfRule type="cellIs" priority="47" operator="greaterThan">
      <formula>0</formula>
    </cfRule>
  </conditionalFormatting>
  <conditionalFormatting sqref="R315">
    <cfRule type="cellIs" dxfId="293" priority="1" stopIfTrue="1" operator="greaterThan">
      <formula>0</formula>
    </cfRule>
    <cfRule type="cellIs" dxfId="292" priority="2" stopIfTrue="1" operator="greaterThan">
      <formula>0</formula>
    </cfRule>
    <cfRule type="cellIs" dxfId="291" priority="3" stopIfTrue="1" operator="greaterThan">
      <formula>0</formula>
    </cfRule>
  </conditionalFormatting>
  <conditionalFormatting sqref="S4:AK377">
    <cfRule type="cellIs" dxfId="290" priority="51" operator="greaterThan">
      <formula>0</formula>
    </cfRule>
  </conditionalFormatting>
  <pageMargins left="0.74791666666666667" right="0.74791666666666667" top="0.98402777777777772" bottom="0.98402777777777772" header="0.51180555555555551" footer="0.51180555555555551"/>
  <pageSetup paperSize="9" firstPageNumber="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c r="M5" s="78">
        <f t="shared" si="0"/>
        <v>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v>10</v>
      </c>
      <c r="M6" s="78">
        <f t="shared" si="0"/>
        <v>10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10</v>
      </c>
      <c r="M7" s="78">
        <f t="shared" si="0"/>
        <v>10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v>10</v>
      </c>
      <c r="M8" s="78">
        <f t="shared" si="0"/>
        <v>10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10</v>
      </c>
      <c r="M9" s="78">
        <f t="shared" si="0"/>
        <v>10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c r="M10" s="78">
        <f t="shared" si="0"/>
        <v>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v>2</v>
      </c>
      <c r="M11" s="78">
        <f t="shared" si="0"/>
        <v>2</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c r="M12" s="78">
        <f t="shared" si="0"/>
        <v>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c r="M13" s="78">
        <f t="shared" si="0"/>
        <v>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v>50</v>
      </c>
      <c r="M14" s="78">
        <f t="shared" si="0"/>
        <v>50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50</v>
      </c>
      <c r="M15" s="78">
        <f t="shared" si="0"/>
        <v>50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v>50</v>
      </c>
      <c r="M16" s="78">
        <f t="shared" si="0"/>
        <v>50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50</v>
      </c>
      <c r="M17" s="78">
        <f t="shared" si="0"/>
        <v>50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c r="M18" s="78">
        <f t="shared" si="0"/>
        <v>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c r="M19" s="78">
        <f t="shared" si="0"/>
        <v>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70</v>
      </c>
      <c r="M20" s="78">
        <f t="shared" si="0"/>
        <v>70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v>70</v>
      </c>
      <c r="M21" s="78">
        <f t="shared" si="0"/>
        <v>70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70</v>
      </c>
      <c r="M22" s="78">
        <f t="shared" si="0"/>
        <v>70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v>70</v>
      </c>
      <c r="M23" s="78">
        <f t="shared" si="0"/>
        <v>70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v>10</v>
      </c>
      <c r="M24" s="78">
        <f t="shared" si="0"/>
        <v>10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v>10</v>
      </c>
      <c r="M25" s="78">
        <f t="shared" si="0"/>
        <v>10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v>30</v>
      </c>
      <c r="M26" s="78">
        <f t="shared" si="0"/>
        <v>30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c r="M27" s="78">
        <f t="shared" si="0"/>
        <v>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c r="M28" s="78">
        <f t="shared" si="0"/>
        <v>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v>10</v>
      </c>
      <c r="M29" s="78">
        <f t="shared" si="0"/>
        <v>10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v>10</v>
      </c>
      <c r="M30" s="78">
        <f t="shared" si="0"/>
        <v>10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30</v>
      </c>
      <c r="M31" s="78">
        <f t="shared" si="0"/>
        <v>30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c r="M32" s="78">
        <f t="shared" si="0"/>
        <v>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c r="M33" s="78">
        <f t="shared" si="0"/>
        <v>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20</v>
      </c>
      <c r="M34" s="78">
        <f t="shared" si="0"/>
        <v>20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c r="M35" s="78">
        <f t="shared" si="0"/>
        <v>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20</v>
      </c>
      <c r="M36" s="78">
        <f t="shared" si="0"/>
        <v>20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v>20</v>
      </c>
      <c r="M37" s="78">
        <f t="shared" si="0"/>
        <v>20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v>20</v>
      </c>
      <c r="M39" s="78">
        <f t="shared" si="0"/>
        <v>20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c r="M40" s="78">
        <f t="shared" si="0"/>
        <v>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v>4</v>
      </c>
      <c r="M41" s="78">
        <f t="shared" si="0"/>
        <v>4</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c r="M43" s="78">
        <f t="shared" si="0"/>
        <v>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15</v>
      </c>
      <c r="M44" s="78">
        <f t="shared" si="0"/>
        <v>15</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v>15</v>
      </c>
      <c r="M45" s="78">
        <f t="shared" si="0"/>
        <v>15</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v>10</v>
      </c>
      <c r="M46" s="78">
        <f t="shared" si="0"/>
        <v>10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v>10</v>
      </c>
      <c r="M47" s="78">
        <f t="shared" si="0"/>
        <v>10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v>4</v>
      </c>
      <c r="M48" s="78">
        <f t="shared" si="0"/>
        <v>4</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v>10</v>
      </c>
      <c r="M49" s="78">
        <f t="shared" si="0"/>
        <v>10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v>10</v>
      </c>
      <c r="M50" s="78">
        <f t="shared" si="0"/>
        <v>10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v>10</v>
      </c>
      <c r="M51" s="78">
        <f t="shared" si="0"/>
        <v>10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v>10</v>
      </c>
      <c r="M61" s="78">
        <f t="shared" si="0"/>
        <v>10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c r="M62" s="78">
        <f t="shared" si="0"/>
        <v>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c r="M63" s="78">
        <f t="shared" si="0"/>
        <v>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c r="M64" s="78">
        <f t="shared" si="0"/>
        <v>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c r="M65" s="78">
        <f t="shared" si="0"/>
        <v>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c r="M66" s="78">
        <f t="shared" si="0"/>
        <v>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c r="M67" s="78">
        <f t="shared" si="0"/>
        <v>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c r="M68" s="78">
        <f t="shared" ref="M68:M131" si="2">L68-(SUM(O68:AK68))</f>
        <v>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c r="M69" s="78">
        <f t="shared" si="2"/>
        <v>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c r="M70" s="78">
        <f t="shared" si="2"/>
        <v>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c r="M71" s="78">
        <f t="shared" si="2"/>
        <v>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c r="M72" s="78">
        <f t="shared" si="2"/>
        <v>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c r="M73" s="78">
        <f t="shared" si="2"/>
        <v>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c r="M74" s="78">
        <f t="shared" si="2"/>
        <v>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c r="M75" s="78">
        <f t="shared" si="2"/>
        <v>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c r="M76" s="78">
        <f t="shared" si="2"/>
        <v>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c r="M77" s="78">
        <f t="shared" si="2"/>
        <v>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c r="M78" s="78">
        <f t="shared" si="2"/>
        <v>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c r="M79" s="78">
        <f t="shared" si="2"/>
        <v>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c r="M80" s="78">
        <f t="shared" si="2"/>
        <v>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c r="M81" s="78">
        <f t="shared" si="2"/>
        <v>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c r="M82" s="78">
        <f t="shared" si="2"/>
        <v>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c r="M83" s="78">
        <f t="shared" si="2"/>
        <v>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c r="M84" s="78">
        <f t="shared" si="2"/>
        <v>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c r="M85" s="78">
        <f t="shared" si="2"/>
        <v>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c r="M86" s="78">
        <f t="shared" si="2"/>
        <v>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c r="M87" s="78">
        <f t="shared" si="2"/>
        <v>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c r="M88" s="78">
        <f t="shared" si="2"/>
        <v>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c r="M89" s="78">
        <f t="shared" si="2"/>
        <v>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c r="M90" s="78">
        <f t="shared" si="2"/>
        <v>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c r="M91" s="78">
        <f t="shared" si="2"/>
        <v>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c r="M92" s="78">
        <f t="shared" si="2"/>
        <v>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c r="M93" s="78">
        <f t="shared" si="2"/>
        <v>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c r="M94" s="78">
        <f t="shared" si="2"/>
        <v>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c r="M95" s="78">
        <f t="shared" si="2"/>
        <v>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c r="M96" s="78">
        <f t="shared" si="2"/>
        <v>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c r="M97" s="78">
        <f t="shared" si="2"/>
        <v>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c r="M98" s="78">
        <f t="shared" si="2"/>
        <v>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c r="M99" s="78">
        <f t="shared" si="2"/>
        <v>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c r="M100" s="78">
        <f t="shared" si="2"/>
        <v>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c r="M101" s="78">
        <f t="shared" si="2"/>
        <v>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c r="M102" s="78">
        <f t="shared" si="2"/>
        <v>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c r="M103" s="78">
        <f t="shared" si="2"/>
        <v>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c r="M104" s="78">
        <f t="shared" si="2"/>
        <v>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c r="M105" s="78">
        <f t="shared" si="2"/>
        <v>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c r="M106" s="78">
        <f t="shared" si="2"/>
        <v>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c r="M107" s="78">
        <f t="shared" si="2"/>
        <v>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c r="M108" s="78">
        <f t="shared" si="2"/>
        <v>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c r="M109" s="78">
        <f t="shared" si="2"/>
        <v>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c r="M110" s="78">
        <f t="shared" si="2"/>
        <v>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c r="M111" s="78">
        <f t="shared" si="2"/>
        <v>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c r="M112" s="78">
        <f t="shared" si="2"/>
        <v>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c r="M113" s="78">
        <f t="shared" si="2"/>
        <v>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c r="M114" s="78">
        <f t="shared" si="2"/>
        <v>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c r="M115" s="78">
        <f t="shared" si="2"/>
        <v>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c r="M116" s="78">
        <f t="shared" si="2"/>
        <v>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c r="M117" s="78">
        <f t="shared" si="2"/>
        <v>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c r="M118" s="78">
        <f t="shared" si="2"/>
        <v>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c r="M119" s="78">
        <f t="shared" si="2"/>
        <v>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c r="M120" s="78">
        <f t="shared" si="2"/>
        <v>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c r="M141" s="78">
        <f t="shared" si="4"/>
        <v>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10</v>
      </c>
      <c r="M142" s="78">
        <f t="shared" si="4"/>
        <v>10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50</v>
      </c>
      <c r="M143" s="78">
        <f t="shared" si="4"/>
        <v>50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1</v>
      </c>
      <c r="M144" s="78">
        <f t="shared" si="4"/>
        <v>1</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c r="M145" s="78">
        <f t="shared" si="4"/>
        <v>0</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300</v>
      </c>
      <c r="M146" s="78">
        <f t="shared" si="4"/>
        <v>300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c r="M147" s="78">
        <f t="shared" si="4"/>
        <v>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c r="M148" s="78">
        <f t="shared" si="4"/>
        <v>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c r="M149" s="78">
        <f t="shared" si="4"/>
        <v>0</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c r="M150" s="78">
        <f t="shared" si="4"/>
        <v>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c r="M151" s="78">
        <f t="shared" si="4"/>
        <v>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c r="M152" s="78">
        <f t="shared" si="4"/>
        <v>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c r="M153" s="78">
        <f t="shared" si="4"/>
        <v>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c r="M154" s="78">
        <f t="shared" si="4"/>
        <v>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c r="M155" s="78">
        <f t="shared" si="4"/>
        <v>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c r="M156" s="78">
        <f t="shared" si="4"/>
        <v>0</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c r="M157" s="78">
        <f t="shared" si="4"/>
        <v>0</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v>20</v>
      </c>
      <c r="M158" s="78">
        <f t="shared" si="4"/>
        <v>20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c r="M159" s="78">
        <f t="shared" si="4"/>
        <v>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30</v>
      </c>
      <c r="M160" s="78">
        <f t="shared" si="4"/>
        <v>30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c r="M161" s="78">
        <f t="shared" si="4"/>
        <v>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v>50</v>
      </c>
      <c r="M162" s="78">
        <f t="shared" si="4"/>
        <v>50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c r="M163" s="78">
        <f t="shared" si="4"/>
        <v>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c r="M164" s="78">
        <f t="shared" si="4"/>
        <v>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c r="M165" s="78">
        <f t="shared" si="4"/>
        <v>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5</v>
      </c>
      <c r="M166" s="78">
        <f t="shared" si="4"/>
        <v>5</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c r="M167" s="78">
        <f t="shared" si="4"/>
        <v>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c r="M168" s="78">
        <f t="shared" si="4"/>
        <v>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c r="M169" s="78">
        <f t="shared" si="4"/>
        <v>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c r="M170" s="78">
        <f t="shared" si="4"/>
        <v>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c r="M172" s="78">
        <f t="shared" si="4"/>
        <v>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c r="M173" s="78">
        <f t="shared" si="4"/>
        <v>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c r="M174" s="78">
        <f t="shared" si="4"/>
        <v>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c r="M175" s="78">
        <f t="shared" si="4"/>
        <v>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c r="M185" s="78">
        <f t="shared" si="4"/>
        <v>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c r="M186" s="78">
        <f t="shared" si="4"/>
        <v>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c r="M187" s="78">
        <f t="shared" si="4"/>
        <v>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c r="M188" s="78">
        <f t="shared" si="4"/>
        <v>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c r="M189" s="78">
        <f t="shared" si="4"/>
        <v>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c r="M190" s="78">
        <f t="shared" si="4"/>
        <v>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c r="M191" s="78">
        <f t="shared" si="4"/>
        <v>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c r="M192" s="78">
        <f t="shared" si="4"/>
        <v>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c r="M193" s="78">
        <f t="shared" si="4"/>
        <v>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c r="M194" s="78">
        <f t="shared" si="4"/>
        <v>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c r="M195" s="78">
        <f t="shared" si="4"/>
        <v>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c r="M196" s="78">
        <f t="shared" ref="M196:M259" si="6">L196-(SUM(O196:AK196))</f>
        <v>0</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c r="M197" s="78">
        <f t="shared" si="6"/>
        <v>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c r="M198" s="78">
        <f t="shared" si="6"/>
        <v>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c r="M199" s="78">
        <f t="shared" si="6"/>
        <v>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c r="M200" s="78">
        <f t="shared" si="6"/>
        <v>0</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c r="M201" s="78">
        <f t="shared" si="6"/>
        <v>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c r="M202" s="78">
        <f t="shared" si="6"/>
        <v>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c r="M203" s="78">
        <f t="shared" si="6"/>
        <v>0</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c r="M204" s="78">
        <f t="shared" si="6"/>
        <v>0</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c r="M205" s="78">
        <f t="shared" si="6"/>
        <v>0</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c r="M206" s="78">
        <f t="shared" si="6"/>
        <v>0</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c r="M208" s="78">
        <f t="shared" si="6"/>
        <v>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c r="M209" s="78">
        <f t="shared" si="6"/>
        <v>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c r="M210" s="78">
        <f t="shared" si="6"/>
        <v>0</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c r="M211" s="78">
        <f t="shared" si="6"/>
        <v>0</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c r="M212" s="78">
        <f t="shared" si="6"/>
        <v>0</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c r="M213" s="78">
        <f t="shared" si="6"/>
        <v>0</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c r="M214" s="78">
        <f t="shared" si="6"/>
        <v>0</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c r="M215" s="78">
        <f t="shared" si="6"/>
        <v>0</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c r="M216" s="78">
        <f t="shared" si="6"/>
        <v>0</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c r="M217" s="78">
        <f t="shared" si="6"/>
        <v>0</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c r="M218" s="78">
        <f t="shared" si="6"/>
        <v>0</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c r="M219" s="78">
        <f t="shared" si="6"/>
        <v>0</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c r="M220" s="78">
        <f t="shared" si="6"/>
        <v>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c r="M237" s="78">
        <f t="shared" si="6"/>
        <v>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c r="M240" s="78">
        <f t="shared" si="6"/>
        <v>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c r="M241" s="78">
        <f t="shared" si="6"/>
        <v>0</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v>20</v>
      </c>
      <c r="M245" s="78">
        <f t="shared" si="6"/>
        <v>20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v>50</v>
      </c>
      <c r="M246" s="78">
        <f t="shared" si="6"/>
        <v>50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v>900</v>
      </c>
      <c r="M249" s="78">
        <f t="shared" si="6"/>
        <v>900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c r="M250" s="78">
        <f t="shared" si="6"/>
        <v>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c r="M251" s="78">
        <f t="shared" si="6"/>
        <v>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c r="M252" s="78">
        <f t="shared" si="6"/>
        <v>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c r="M253" s="78">
        <f t="shared" si="6"/>
        <v>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c r="M254" s="78">
        <f t="shared" si="6"/>
        <v>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c r="M255" s="78">
        <f t="shared" si="6"/>
        <v>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c r="M256" s="78">
        <f t="shared" si="6"/>
        <v>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10</v>
      </c>
      <c r="M258" s="78">
        <f t="shared" si="6"/>
        <v>10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v>30</v>
      </c>
      <c r="M259" s="78">
        <f t="shared" si="6"/>
        <v>30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c r="M260" s="78">
        <f t="shared" ref="M260:M323" si="8">L260-(SUM(O260:AK260))</f>
        <v>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c r="M261" s="78">
        <f t="shared" si="8"/>
        <v>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c r="M262" s="78">
        <f t="shared" si="8"/>
        <v>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c r="M263" s="78">
        <f t="shared" si="8"/>
        <v>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200</v>
      </c>
      <c r="M270" s="78">
        <f t="shared" si="8"/>
        <v>200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c r="M271" s="78">
        <f t="shared" si="8"/>
        <v>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c r="M272" s="78">
        <f t="shared" si="8"/>
        <v>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c r="M273" s="78">
        <f t="shared" si="8"/>
        <v>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v>100</v>
      </c>
      <c r="M274" s="78">
        <f t="shared" si="8"/>
        <v>100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200</v>
      </c>
      <c r="M275" s="78">
        <f t="shared" si="8"/>
        <v>200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5</v>
      </c>
      <c r="M276" s="78">
        <f t="shared" si="8"/>
        <v>5</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c r="M277" s="78">
        <f t="shared" si="8"/>
        <v>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c r="M278" s="78">
        <f t="shared" si="8"/>
        <v>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c r="M279" s="78">
        <f t="shared" si="8"/>
        <v>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c r="M281" s="78">
        <f t="shared" si="8"/>
        <v>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v>50</v>
      </c>
      <c r="M282" s="78">
        <f t="shared" si="8"/>
        <v>50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c r="M285" s="78">
        <f t="shared" si="8"/>
        <v>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v>50</v>
      </c>
      <c r="M286" s="78">
        <f t="shared" si="8"/>
        <v>50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c r="M287" s="78">
        <f t="shared" si="8"/>
        <v>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c r="M288" s="78">
        <f t="shared" si="8"/>
        <v>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c r="M289" s="78">
        <f t="shared" si="8"/>
        <v>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20</v>
      </c>
      <c r="M290" s="78">
        <f t="shared" si="8"/>
        <v>20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c r="M294" s="78">
        <f t="shared" si="8"/>
        <v>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c r="M295" s="78">
        <f t="shared" si="8"/>
        <v>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c r="M317" s="78">
        <f t="shared" si="8"/>
        <v>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c r="M318" s="78">
        <f t="shared" si="8"/>
        <v>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c r="M319" s="78">
        <f t="shared" si="8"/>
        <v>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c r="M320" s="78">
        <f t="shared" si="8"/>
        <v>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c r="M321" s="78">
        <f t="shared" si="8"/>
        <v>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c r="M322" s="78">
        <f t="shared" si="8"/>
        <v>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120</v>
      </c>
      <c r="M323" s="78">
        <f t="shared" si="8"/>
        <v>120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10</v>
      </c>
      <c r="M324" s="78">
        <f t="shared" ref="M324:M377" si="10">L324-(SUM(O324:AK324))</f>
        <v>10</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v>50</v>
      </c>
      <c r="M325" s="78">
        <f t="shared" si="10"/>
        <v>50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v>25</v>
      </c>
      <c r="M326" s="78">
        <f t="shared" si="10"/>
        <v>25</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v>25</v>
      </c>
      <c r="M327" s="78">
        <f t="shared" si="10"/>
        <v>25</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v>50</v>
      </c>
      <c r="M328" s="78">
        <f t="shared" si="10"/>
        <v>50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c r="M329" s="78">
        <f t="shared" si="10"/>
        <v>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v>100</v>
      </c>
      <c r="M330" s="78">
        <f t="shared" si="10"/>
        <v>100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v>20</v>
      </c>
      <c r="M331" s="78">
        <f t="shared" si="10"/>
        <v>20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c r="M332" s="78">
        <f t="shared" si="10"/>
        <v>0</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50</v>
      </c>
      <c r="M333" s="78">
        <f t="shared" si="10"/>
        <v>50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10</v>
      </c>
      <c r="M334" s="78">
        <f t="shared" si="10"/>
        <v>10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50</v>
      </c>
      <c r="M335" s="78">
        <f t="shared" si="10"/>
        <v>50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10</v>
      </c>
      <c r="M336" s="78">
        <f t="shared" si="10"/>
        <v>10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c r="M337" s="78">
        <f t="shared" si="10"/>
        <v>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c r="M338" s="78">
        <f t="shared" si="10"/>
        <v>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c r="M339" s="78">
        <f t="shared" si="10"/>
        <v>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c r="M340" s="78">
        <f t="shared" si="10"/>
        <v>0</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c r="M341" s="78">
        <f t="shared" si="10"/>
        <v>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c r="M342" s="78">
        <f t="shared" si="10"/>
        <v>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c r="M343" s="78">
        <f t="shared" si="10"/>
        <v>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c r="M344" s="78">
        <f t="shared" si="10"/>
        <v>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c r="M345" s="78">
        <f t="shared" si="10"/>
        <v>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c r="M346" s="78">
        <f t="shared" si="10"/>
        <v>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c r="M347" s="78">
        <f t="shared" si="10"/>
        <v>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c r="M348" s="78">
        <f t="shared" si="10"/>
        <v>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c r="M349" s="78">
        <f t="shared" si="10"/>
        <v>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c r="M350" s="78">
        <f t="shared" si="10"/>
        <v>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c r="M351" s="78">
        <f t="shared" si="10"/>
        <v>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c r="M352" s="78">
        <f t="shared" si="10"/>
        <v>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c r="M353" s="78">
        <f t="shared" si="10"/>
        <v>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c r="M354" s="78">
        <f t="shared" si="10"/>
        <v>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c r="M355" s="78">
        <f t="shared" si="10"/>
        <v>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v>100</v>
      </c>
      <c r="M362" s="78">
        <f t="shared" si="10"/>
        <v>100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v>50</v>
      </c>
      <c r="M363" s="78">
        <f t="shared" si="10"/>
        <v>50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v>30</v>
      </c>
      <c r="M364" s="78">
        <f t="shared" si="10"/>
        <v>30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v>10</v>
      </c>
      <c r="M365" s="78">
        <f t="shared" si="10"/>
        <v>10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c r="M366" s="78">
        <f t="shared" si="10"/>
        <v>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c r="M367" s="78">
        <f t="shared" si="10"/>
        <v>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c r="M368" s="78">
        <f t="shared" si="10"/>
        <v>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c r="M369" s="78">
        <f t="shared" si="10"/>
        <v>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c r="M370" s="78">
        <f t="shared" si="10"/>
        <v>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v>20</v>
      </c>
      <c r="M371" s="78">
        <f t="shared" si="10"/>
        <v>20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v>10</v>
      </c>
      <c r="M372" s="78">
        <f t="shared" si="10"/>
        <v>10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v>10</v>
      </c>
      <c r="M373" s="78">
        <f t="shared" si="10"/>
        <v>10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v>10</v>
      </c>
      <c r="M374" s="78">
        <f t="shared" si="10"/>
        <v>10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v>100</v>
      </c>
      <c r="M375" s="78">
        <f t="shared" si="10"/>
        <v>100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c r="M377" s="78">
        <f t="shared" si="10"/>
        <v>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K1:AK2"/>
    <mergeCell ref="Y1:Y2"/>
    <mergeCell ref="Z1:Z2"/>
    <mergeCell ref="T1:T2"/>
    <mergeCell ref="U1:U2"/>
    <mergeCell ref="V1:V2"/>
    <mergeCell ref="W1:W2"/>
    <mergeCell ref="AD1:AD2"/>
    <mergeCell ref="AE1:AE2"/>
    <mergeCell ref="AB1:AB2"/>
    <mergeCell ref="AC1:AC2"/>
    <mergeCell ref="AF1:AF2"/>
    <mergeCell ref="AG1:AG2"/>
    <mergeCell ref="AH1:AH2"/>
    <mergeCell ref="AI1:AI2"/>
    <mergeCell ref="AJ1:AJ2"/>
    <mergeCell ref="A2:N2"/>
    <mergeCell ref="R1:R2"/>
    <mergeCell ref="S1:S2"/>
    <mergeCell ref="A1:C1"/>
    <mergeCell ref="D1:K1"/>
    <mergeCell ref="A186:A236"/>
    <mergeCell ref="B186:B236"/>
    <mergeCell ref="A237:A271"/>
    <mergeCell ref="B237:B271"/>
    <mergeCell ref="AA1:AA2"/>
    <mergeCell ref="L1:N1"/>
    <mergeCell ref="O1:O2"/>
    <mergeCell ref="P1:P2"/>
    <mergeCell ref="X1:X2"/>
    <mergeCell ref="Q1:Q2"/>
    <mergeCell ref="A4:A61"/>
    <mergeCell ref="B4:B61"/>
    <mergeCell ref="A62:A141"/>
    <mergeCell ref="B62:B141"/>
    <mergeCell ref="A142:A185"/>
    <mergeCell ref="B142:B185"/>
  </mergeCells>
  <conditionalFormatting sqref="O4:O51 O53:O306">
    <cfRule type="cellIs" dxfId="119" priority="34" stopIfTrue="1" operator="greaterThan">
      <formula>0</formula>
    </cfRule>
    <cfRule type="cellIs" dxfId="118" priority="35" stopIfTrue="1" operator="greaterThan">
      <formula>0</formula>
    </cfRule>
    <cfRule type="cellIs" dxfId="117" priority="36" stopIfTrue="1" operator="greaterThan">
      <formula>0</formula>
    </cfRule>
  </conditionalFormatting>
  <conditionalFormatting sqref="O328:O334">
    <cfRule type="cellIs" dxfId="116" priority="10" stopIfTrue="1" operator="greaterThan">
      <formula>0</formula>
    </cfRule>
    <cfRule type="cellIs" dxfId="115" priority="11" stopIfTrue="1" operator="greaterThan">
      <formula>0</formula>
    </cfRule>
    <cfRule type="cellIs" dxfId="114" priority="12" stopIfTrue="1" operator="greaterThan">
      <formula>0</formula>
    </cfRule>
  </conditionalFormatting>
  <conditionalFormatting sqref="O337:O377">
    <cfRule type="cellIs" dxfId="113" priority="4" stopIfTrue="1" operator="greaterThan">
      <formula>0</formula>
    </cfRule>
    <cfRule type="cellIs" dxfId="112" priority="5" stopIfTrue="1" operator="greaterThan">
      <formula>0</formula>
    </cfRule>
    <cfRule type="cellIs" dxfId="111" priority="6" stopIfTrue="1" operator="greaterThan">
      <formula>0</formula>
    </cfRule>
  </conditionalFormatting>
  <conditionalFormatting sqref="P315">
    <cfRule type="cellIs" dxfId="110" priority="31" stopIfTrue="1" operator="greaterThan">
      <formula>0</formula>
    </cfRule>
    <cfRule type="cellIs" dxfId="109" priority="32" stopIfTrue="1" operator="greaterThan">
      <formula>0</formula>
    </cfRule>
    <cfRule type="cellIs" dxfId="108" priority="33" stopIfTrue="1" operator="greaterThan">
      <formula>0</formula>
    </cfRule>
  </conditionalFormatting>
  <conditionalFormatting sqref="P4:AK306">
    <cfRule type="cellIs" dxfId="107" priority="40" stopIfTrue="1" operator="greaterThan">
      <formula>0</formula>
    </cfRule>
    <cfRule type="cellIs" dxfId="106" priority="41" stopIfTrue="1" operator="greaterThan">
      <formula>0</formula>
    </cfRule>
    <cfRule type="cellIs" dxfId="105" priority="42" stopIfTrue="1" operator="greaterThan">
      <formula>0</formula>
    </cfRule>
  </conditionalFormatting>
  <conditionalFormatting sqref="Q301:Q377">
    <cfRule type="cellIs" dxfId="104" priority="37" operator="greaterThan">
      <formula>0</formula>
    </cfRule>
    <cfRule type="cellIs" priority="38" operator="greaterThan">
      <formula>0</formula>
    </cfRule>
  </conditionalFormatting>
  <conditionalFormatting sqref="R315">
    <cfRule type="cellIs" dxfId="103" priority="1" stopIfTrue="1" operator="greaterThan">
      <formula>0</formula>
    </cfRule>
    <cfRule type="cellIs" dxfId="102" priority="2" stopIfTrue="1" operator="greaterThan">
      <formula>0</formula>
    </cfRule>
    <cfRule type="cellIs" dxfId="101" priority="3" stopIfTrue="1" operator="greaterThan">
      <formula>0</formula>
    </cfRule>
  </conditionalFormatting>
  <conditionalFormatting sqref="S4:AK377">
    <cfRule type="cellIs" dxfId="100" priority="39" operator="greaterThan">
      <formula>0</formula>
    </cfRule>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v>30</v>
      </c>
      <c r="M4" s="78">
        <f t="shared" ref="M4:M67" si="0">L4-(SUM(O4:AK4))</f>
        <v>30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v>30</v>
      </c>
      <c r="M5" s="78">
        <f t="shared" si="0"/>
        <v>30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v>30</v>
      </c>
      <c r="M6" s="78">
        <f t="shared" si="0"/>
        <v>30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30</v>
      </c>
      <c r="M7" s="78">
        <f t="shared" si="0"/>
        <v>30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v>30</v>
      </c>
      <c r="M8" s="78">
        <f t="shared" si="0"/>
        <v>30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30</v>
      </c>
      <c r="M9" s="78">
        <f t="shared" si="0"/>
        <v>30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v>30</v>
      </c>
      <c r="M10" s="78">
        <f t="shared" si="0"/>
        <v>30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v>30</v>
      </c>
      <c r="M11" s="78">
        <f t="shared" si="0"/>
        <v>30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v>30</v>
      </c>
      <c r="M12" s="78">
        <f t="shared" si="0"/>
        <v>30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v>30</v>
      </c>
      <c r="M13" s="78">
        <f t="shared" si="0"/>
        <v>30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v>100</v>
      </c>
      <c r="M14" s="78">
        <f t="shared" si="0"/>
        <v>100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100</v>
      </c>
      <c r="M15" s="78">
        <f t="shared" si="0"/>
        <v>100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v>30</v>
      </c>
      <c r="M16" s="78">
        <f t="shared" si="0"/>
        <v>30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30</v>
      </c>
      <c r="M17" s="78">
        <f t="shared" si="0"/>
        <v>30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v>30</v>
      </c>
      <c r="M18" s="78">
        <f t="shared" si="0"/>
        <v>30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v>30</v>
      </c>
      <c r="M19" s="78">
        <f t="shared" si="0"/>
        <v>30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100</v>
      </c>
      <c r="M20" s="78">
        <f t="shared" si="0"/>
        <v>100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v>100</v>
      </c>
      <c r="M21" s="78">
        <f t="shared" si="0"/>
        <v>100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30</v>
      </c>
      <c r="M22" s="78">
        <f t="shared" si="0"/>
        <v>30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v>30</v>
      </c>
      <c r="M23" s="78">
        <f t="shared" si="0"/>
        <v>30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v>20</v>
      </c>
      <c r="M24" s="78">
        <f t="shared" si="0"/>
        <v>20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v>20</v>
      </c>
      <c r="M25" s="78">
        <f t="shared" si="0"/>
        <v>20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v>50</v>
      </c>
      <c r="M26" s="78">
        <f t="shared" si="0"/>
        <v>50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v>50</v>
      </c>
      <c r="M27" s="78">
        <f t="shared" si="0"/>
        <v>50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v>50</v>
      </c>
      <c r="M28" s="78">
        <f t="shared" si="0"/>
        <v>50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c r="M29" s="78">
        <f t="shared" si="0"/>
        <v>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c r="M30" s="78">
        <f t="shared" si="0"/>
        <v>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100</v>
      </c>
      <c r="M31" s="78">
        <f t="shared" si="0"/>
        <v>100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v>100</v>
      </c>
      <c r="M32" s="78">
        <f t="shared" si="0"/>
        <v>100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v>100</v>
      </c>
      <c r="M33" s="78">
        <f t="shared" si="0"/>
        <v>100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50</v>
      </c>
      <c r="M34" s="78">
        <f t="shared" si="0"/>
        <v>50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v>30</v>
      </c>
      <c r="M35" s="78">
        <f t="shared" si="0"/>
        <v>30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30</v>
      </c>
      <c r="M36" s="78">
        <f t="shared" si="0"/>
        <v>30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v>80</v>
      </c>
      <c r="M37" s="78">
        <f t="shared" si="0"/>
        <v>80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v>30</v>
      </c>
      <c r="M38" s="78">
        <f t="shared" si="0"/>
        <v>30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v>30</v>
      </c>
      <c r="M39" s="78">
        <f t="shared" si="0"/>
        <v>30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v>30</v>
      </c>
      <c r="M40" s="78">
        <f t="shared" si="0"/>
        <v>30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v>30</v>
      </c>
      <c r="M41" s="78">
        <f t="shared" si="0"/>
        <v>30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v>30</v>
      </c>
      <c r="M42" s="78">
        <f t="shared" si="0"/>
        <v>30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v>30</v>
      </c>
      <c r="M43" s="78">
        <f t="shared" si="0"/>
        <v>30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100</v>
      </c>
      <c r="M44" s="78">
        <f t="shared" si="0"/>
        <v>100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v>80</v>
      </c>
      <c r="M45" s="78">
        <f t="shared" si="0"/>
        <v>80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c r="M46" s="78">
        <f t="shared" si="0"/>
        <v>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c r="M47" s="78">
        <f t="shared" si="0"/>
        <v>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v>2</v>
      </c>
      <c r="M48" s="78">
        <f t="shared" si="0"/>
        <v>2</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v>20</v>
      </c>
      <c r="M49" s="78">
        <f t="shared" si="0"/>
        <v>20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v>20</v>
      </c>
      <c r="M50" s="78">
        <f t="shared" si="0"/>
        <v>20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c r="M51" s="78">
        <f t="shared" si="0"/>
        <v>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c r="M61" s="78">
        <f t="shared" si="0"/>
        <v>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v>30</v>
      </c>
      <c r="M62" s="78">
        <f t="shared" si="0"/>
        <v>30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v>10</v>
      </c>
      <c r="M63" s="78">
        <f t="shared" si="0"/>
        <v>10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v>30</v>
      </c>
      <c r="M64" s="78">
        <f t="shared" si="0"/>
        <v>30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v>30</v>
      </c>
      <c r="M65" s="78">
        <f t="shared" si="0"/>
        <v>30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v>30</v>
      </c>
      <c r="M66" s="78">
        <f t="shared" si="0"/>
        <v>30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v>30</v>
      </c>
      <c r="M67" s="78">
        <f t="shared" si="0"/>
        <v>30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v>30</v>
      </c>
      <c r="M68" s="78">
        <f t="shared" ref="M68:M131" si="2">L68-(SUM(O68:AK68))</f>
        <v>30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v>30</v>
      </c>
      <c r="M69" s="78">
        <f t="shared" si="2"/>
        <v>30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v>10</v>
      </c>
      <c r="M70" s="78">
        <f t="shared" si="2"/>
        <v>10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v>30</v>
      </c>
      <c r="M71" s="78">
        <f t="shared" si="2"/>
        <v>30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v>30</v>
      </c>
      <c r="M72" s="78">
        <f t="shared" si="2"/>
        <v>30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v>30</v>
      </c>
      <c r="M73" s="78">
        <f t="shared" si="2"/>
        <v>30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v>30</v>
      </c>
      <c r="M74" s="78">
        <f t="shared" si="2"/>
        <v>30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v>30</v>
      </c>
      <c r="M75" s="78">
        <f t="shared" si="2"/>
        <v>30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v>30</v>
      </c>
      <c r="M76" s="78">
        <f t="shared" si="2"/>
        <v>30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v>30</v>
      </c>
      <c r="M77" s="78">
        <f t="shared" si="2"/>
        <v>30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v>30</v>
      </c>
      <c r="M78" s="78">
        <f t="shared" si="2"/>
        <v>30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v>30</v>
      </c>
      <c r="M79" s="78">
        <f t="shared" si="2"/>
        <v>30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v>30</v>
      </c>
      <c r="M80" s="78">
        <f t="shared" si="2"/>
        <v>30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v>30</v>
      </c>
      <c r="M81" s="78">
        <f t="shared" si="2"/>
        <v>30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v>30</v>
      </c>
      <c r="M82" s="78">
        <f t="shared" si="2"/>
        <v>30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v>30</v>
      </c>
      <c r="M83" s="78">
        <f t="shared" si="2"/>
        <v>30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v>30</v>
      </c>
      <c r="M84" s="78">
        <f t="shared" si="2"/>
        <v>30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v>30</v>
      </c>
      <c r="M85" s="78">
        <f t="shared" si="2"/>
        <v>30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v>30</v>
      </c>
      <c r="M86" s="78">
        <f t="shared" si="2"/>
        <v>30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v>30</v>
      </c>
      <c r="M87" s="78">
        <f t="shared" si="2"/>
        <v>30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v>30</v>
      </c>
      <c r="M88" s="78">
        <f t="shared" si="2"/>
        <v>30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v>30</v>
      </c>
      <c r="M89" s="78">
        <f t="shared" si="2"/>
        <v>30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v>30</v>
      </c>
      <c r="M90" s="78">
        <f t="shared" si="2"/>
        <v>30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v>30</v>
      </c>
      <c r="M91" s="78">
        <f t="shared" si="2"/>
        <v>30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v>30</v>
      </c>
      <c r="M92" s="78">
        <f t="shared" si="2"/>
        <v>30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v>30</v>
      </c>
      <c r="M93" s="78">
        <f t="shared" si="2"/>
        <v>30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v>30</v>
      </c>
      <c r="M94" s="78">
        <f t="shared" si="2"/>
        <v>30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v>30</v>
      </c>
      <c r="M95" s="78">
        <f t="shared" si="2"/>
        <v>30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v>30</v>
      </c>
      <c r="M96" s="78">
        <f t="shared" si="2"/>
        <v>30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v>30</v>
      </c>
      <c r="M97" s="78">
        <f t="shared" si="2"/>
        <v>30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v>30</v>
      </c>
      <c r="M98" s="78">
        <f t="shared" si="2"/>
        <v>30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v>30</v>
      </c>
      <c r="M99" s="78">
        <f t="shared" si="2"/>
        <v>30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v>30</v>
      </c>
      <c r="M100" s="78">
        <f t="shared" si="2"/>
        <v>30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v>30</v>
      </c>
      <c r="M101" s="78">
        <f t="shared" si="2"/>
        <v>30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v>30</v>
      </c>
      <c r="M102" s="78">
        <f t="shared" si="2"/>
        <v>30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v>30</v>
      </c>
      <c r="M103" s="78">
        <f t="shared" si="2"/>
        <v>30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v>30</v>
      </c>
      <c r="M104" s="78">
        <f t="shared" si="2"/>
        <v>30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v>30</v>
      </c>
      <c r="M105" s="78">
        <f t="shared" si="2"/>
        <v>30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v>30</v>
      </c>
      <c r="M106" s="78">
        <f t="shared" si="2"/>
        <v>30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v>30</v>
      </c>
      <c r="M107" s="78">
        <f t="shared" si="2"/>
        <v>30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v>30</v>
      </c>
      <c r="M108" s="78">
        <f t="shared" si="2"/>
        <v>30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v>30</v>
      </c>
      <c r="M109" s="78">
        <f t="shared" si="2"/>
        <v>30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v>30</v>
      </c>
      <c r="M110" s="78">
        <f t="shared" si="2"/>
        <v>30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v>30</v>
      </c>
      <c r="M111" s="78">
        <f t="shared" si="2"/>
        <v>30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v>30</v>
      </c>
      <c r="M112" s="78">
        <f t="shared" si="2"/>
        <v>30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v>30</v>
      </c>
      <c r="M113" s="78">
        <f t="shared" si="2"/>
        <v>30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v>30</v>
      </c>
      <c r="M114" s="78">
        <f t="shared" si="2"/>
        <v>30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v>30</v>
      </c>
      <c r="M115" s="78">
        <f t="shared" si="2"/>
        <v>30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v>30</v>
      </c>
      <c r="M116" s="78">
        <f t="shared" si="2"/>
        <v>30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v>30</v>
      </c>
      <c r="M117" s="78">
        <f t="shared" si="2"/>
        <v>30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v>100</v>
      </c>
      <c r="M118" s="78">
        <f t="shared" si="2"/>
        <v>100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v>2</v>
      </c>
      <c r="M119" s="78">
        <f t="shared" si="2"/>
        <v>2</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v>30</v>
      </c>
      <c r="M120" s="78">
        <f t="shared" si="2"/>
        <v>30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v>30</v>
      </c>
      <c r="M141" s="78">
        <f t="shared" si="4"/>
        <v>30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2</v>
      </c>
      <c r="M142" s="78">
        <f t="shared" si="4"/>
        <v>2</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10</v>
      </c>
      <c r="M143" s="78">
        <f t="shared" si="4"/>
        <v>10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4</v>
      </c>
      <c r="M144" s="78">
        <f t="shared" si="4"/>
        <v>4</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v>4</v>
      </c>
      <c r="M145" s="78">
        <f t="shared" si="4"/>
        <v>4</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20</v>
      </c>
      <c r="M146" s="78">
        <f t="shared" si="4"/>
        <v>20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20</v>
      </c>
      <c r="M147" s="78">
        <f t="shared" si="4"/>
        <v>20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20</v>
      </c>
      <c r="M148" s="78">
        <f t="shared" si="4"/>
        <v>20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4</v>
      </c>
      <c r="M149" s="78">
        <f t="shared" si="4"/>
        <v>4</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v>10</v>
      </c>
      <c r="M150" s="78">
        <f t="shared" si="4"/>
        <v>10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10</v>
      </c>
      <c r="M151" s="78">
        <f t="shared" si="4"/>
        <v>10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10</v>
      </c>
      <c r="M152" s="78">
        <f t="shared" si="4"/>
        <v>10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10</v>
      </c>
      <c r="M153" s="78">
        <f t="shared" si="4"/>
        <v>10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20</v>
      </c>
      <c r="M154" s="78">
        <f t="shared" si="4"/>
        <v>20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v>20</v>
      </c>
      <c r="M155" s="78">
        <f t="shared" si="4"/>
        <v>20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10</v>
      </c>
      <c r="M156" s="78">
        <f t="shared" si="4"/>
        <v>10</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c r="M157" s="78">
        <f t="shared" si="4"/>
        <v>0</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c r="M158" s="78">
        <f t="shared" si="4"/>
        <v>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c r="M159" s="78">
        <f t="shared" si="4"/>
        <v>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c r="M160" s="78">
        <f t="shared" si="4"/>
        <v>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c r="M161" s="78">
        <f t="shared" si="4"/>
        <v>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c r="M162" s="78">
        <f t="shared" si="4"/>
        <v>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c r="M163" s="78">
        <f t="shared" si="4"/>
        <v>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c r="M164" s="78">
        <f t="shared" si="4"/>
        <v>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c r="M165" s="78">
        <f t="shared" si="4"/>
        <v>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10</v>
      </c>
      <c r="M166" s="78">
        <f t="shared" si="4"/>
        <v>10</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v>10</v>
      </c>
      <c r="M167" s="78">
        <f t="shared" si="4"/>
        <v>10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c r="M168" s="78">
        <f t="shared" si="4"/>
        <v>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50</v>
      </c>
      <c r="M169" s="78">
        <f t="shared" si="4"/>
        <v>50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c r="M170" s="78">
        <f t="shared" si="4"/>
        <v>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c r="M172" s="78">
        <f t="shared" si="4"/>
        <v>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c r="M173" s="78">
        <f t="shared" si="4"/>
        <v>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c r="M174" s="78">
        <f t="shared" si="4"/>
        <v>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c r="M175" s="78">
        <f t="shared" si="4"/>
        <v>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c r="M185" s="78">
        <f t="shared" si="4"/>
        <v>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c r="M186" s="78">
        <f t="shared" si="4"/>
        <v>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c r="M187" s="78">
        <f t="shared" si="4"/>
        <v>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c r="M188" s="78">
        <f t="shared" si="4"/>
        <v>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c r="M189" s="78">
        <f t="shared" si="4"/>
        <v>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c r="M190" s="78">
        <f t="shared" si="4"/>
        <v>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c r="M191" s="78">
        <f t="shared" si="4"/>
        <v>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c r="M192" s="78">
        <f t="shared" si="4"/>
        <v>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c r="M193" s="78">
        <f t="shared" si="4"/>
        <v>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c r="M194" s="78">
        <f t="shared" si="4"/>
        <v>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c r="M195" s="78">
        <f t="shared" si="4"/>
        <v>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c r="M196" s="78">
        <f t="shared" ref="M196:M259" si="6">L196-(SUM(O196:AK196))</f>
        <v>0</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c r="M197" s="78">
        <f t="shared" si="6"/>
        <v>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c r="M198" s="78">
        <f t="shared" si="6"/>
        <v>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c r="M199" s="78">
        <f t="shared" si="6"/>
        <v>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c r="M200" s="78">
        <f t="shared" si="6"/>
        <v>0</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c r="M201" s="78">
        <f t="shared" si="6"/>
        <v>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c r="M202" s="78">
        <f t="shared" si="6"/>
        <v>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c r="M203" s="78">
        <f t="shared" si="6"/>
        <v>0</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c r="M204" s="78">
        <f t="shared" si="6"/>
        <v>0</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2</v>
      </c>
      <c r="M205" s="78">
        <f t="shared" si="6"/>
        <v>2</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c r="M206" s="78">
        <f t="shared" si="6"/>
        <v>0</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c r="M208" s="78">
        <f t="shared" si="6"/>
        <v>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c r="M209" s="78">
        <f t="shared" si="6"/>
        <v>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c r="M210" s="78">
        <f t="shared" si="6"/>
        <v>0</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c r="M211" s="78">
        <f t="shared" si="6"/>
        <v>0</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c r="M212" s="78">
        <f t="shared" si="6"/>
        <v>0</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c r="M213" s="78">
        <f t="shared" si="6"/>
        <v>0</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v>4</v>
      </c>
      <c r="M214" s="78">
        <f t="shared" si="6"/>
        <v>4</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v>4</v>
      </c>
      <c r="M215" s="78">
        <f t="shared" si="6"/>
        <v>4</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v>4</v>
      </c>
      <c r="M216" s="78">
        <f t="shared" si="6"/>
        <v>4</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c r="M217" s="78">
        <f t="shared" si="6"/>
        <v>0</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c r="M218" s="78">
        <f t="shared" si="6"/>
        <v>0</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c r="M219" s="78">
        <f t="shared" si="6"/>
        <v>0</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c r="M220" s="78">
        <f t="shared" si="6"/>
        <v>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c r="M237" s="78">
        <f t="shared" si="6"/>
        <v>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v>400</v>
      </c>
      <c r="M240" s="78">
        <f t="shared" si="6"/>
        <v>400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2</v>
      </c>
      <c r="M241" s="78">
        <f t="shared" si="6"/>
        <v>2</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c r="M245" s="78">
        <f t="shared" si="6"/>
        <v>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c r="M246" s="78">
        <f t="shared" si="6"/>
        <v>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v>20</v>
      </c>
      <c r="M247" s="78">
        <f t="shared" si="6"/>
        <v>20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c r="M249" s="78">
        <f t="shared" si="6"/>
        <v>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c r="M250" s="78">
        <f t="shared" si="6"/>
        <v>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200</v>
      </c>
      <c r="M251" s="78">
        <f t="shared" si="6"/>
        <v>200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c r="M252" s="78">
        <f t="shared" si="6"/>
        <v>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c r="M253" s="78">
        <f t="shared" si="6"/>
        <v>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c r="M254" s="78">
        <f t="shared" si="6"/>
        <v>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c r="M255" s="78">
        <f t="shared" si="6"/>
        <v>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c r="M256" s="78">
        <f t="shared" si="6"/>
        <v>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200</v>
      </c>
      <c r="M258" s="78">
        <f t="shared" si="6"/>
        <v>200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c r="M259" s="78">
        <f t="shared" si="6"/>
        <v>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c r="M260" s="78">
        <f t="shared" ref="M260:M323" si="8">L260-(SUM(O260:AK260))</f>
        <v>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c r="M261" s="78">
        <f t="shared" si="8"/>
        <v>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c r="M262" s="78">
        <f t="shared" si="8"/>
        <v>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c r="M263" s="78">
        <f t="shared" si="8"/>
        <v>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300</v>
      </c>
      <c r="M270" s="78">
        <f t="shared" si="8"/>
        <v>300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v>300</v>
      </c>
      <c r="M271" s="78">
        <f t="shared" si="8"/>
        <v>300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10</v>
      </c>
      <c r="M272" s="78">
        <f t="shared" si="8"/>
        <v>10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v>4</v>
      </c>
      <c r="M273" s="78">
        <f t="shared" si="8"/>
        <v>4</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v>4</v>
      </c>
      <c r="M274" s="78">
        <f t="shared" si="8"/>
        <v>4</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4</v>
      </c>
      <c r="M275" s="78">
        <f t="shared" si="8"/>
        <v>4</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50</v>
      </c>
      <c r="M276" s="78">
        <f t="shared" si="8"/>
        <v>50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c r="M277" s="78">
        <f t="shared" si="8"/>
        <v>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v>10</v>
      </c>
      <c r="M278" s="78">
        <f t="shared" si="8"/>
        <v>10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v>10</v>
      </c>
      <c r="M279" s="78">
        <f t="shared" si="8"/>
        <v>10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c r="M281" s="78">
        <f t="shared" si="8"/>
        <v>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c r="M282" s="78">
        <f t="shared" si="8"/>
        <v>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c r="M285" s="78">
        <f t="shared" si="8"/>
        <v>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v>20</v>
      </c>
      <c r="M286" s="78">
        <f t="shared" si="8"/>
        <v>20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v>50</v>
      </c>
      <c r="M287" s="78">
        <f t="shared" si="8"/>
        <v>50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10</v>
      </c>
      <c r="M288" s="78">
        <f t="shared" si="8"/>
        <v>10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v>10</v>
      </c>
      <c r="M289" s="78">
        <f t="shared" si="8"/>
        <v>10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10</v>
      </c>
      <c r="M290" s="78">
        <f t="shared" si="8"/>
        <v>10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v>12</v>
      </c>
      <c r="M294" s="78">
        <f t="shared" si="8"/>
        <v>12</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v>20</v>
      </c>
      <c r="M295" s="78">
        <f t="shared" si="8"/>
        <v>20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20</v>
      </c>
      <c r="M317" s="78">
        <f t="shared" si="8"/>
        <v>20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c r="M318" s="78">
        <f t="shared" si="8"/>
        <v>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c r="M319" s="78">
        <f t="shared" si="8"/>
        <v>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c r="M320" s="78">
        <f t="shared" si="8"/>
        <v>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v>20</v>
      </c>
      <c r="M321" s="78">
        <f t="shared" si="8"/>
        <v>20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200</v>
      </c>
      <c r="M322" s="78">
        <f t="shared" si="8"/>
        <v>200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200</v>
      </c>
      <c r="M323" s="78">
        <f t="shared" si="8"/>
        <v>200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20</v>
      </c>
      <c r="M324" s="78">
        <f t="shared" ref="M324:M377" si="10">L324-(SUM(O324:AK324))</f>
        <v>20</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c r="M325" s="78">
        <f t="shared" si="10"/>
        <v>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c r="M326" s="78">
        <f t="shared" si="10"/>
        <v>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c r="M327" s="78">
        <f t="shared" si="10"/>
        <v>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c r="M328" s="78">
        <f t="shared" si="10"/>
        <v>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c r="M329" s="78">
        <f t="shared" si="10"/>
        <v>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c r="M330" s="78">
        <f t="shared" si="10"/>
        <v>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c r="M331" s="78">
        <f t="shared" si="10"/>
        <v>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c r="M332" s="78">
        <f t="shared" si="10"/>
        <v>0</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30</v>
      </c>
      <c r="M333" s="78">
        <f t="shared" si="10"/>
        <v>30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30</v>
      </c>
      <c r="M334" s="78">
        <f t="shared" si="10"/>
        <v>30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30</v>
      </c>
      <c r="M335" s="78">
        <f t="shared" si="10"/>
        <v>30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30</v>
      </c>
      <c r="M336" s="78">
        <f t="shared" si="10"/>
        <v>30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v>50</v>
      </c>
      <c r="M337" s="78">
        <f t="shared" si="10"/>
        <v>50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c r="M338" s="78">
        <f t="shared" si="10"/>
        <v>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v>4</v>
      </c>
      <c r="M339" s="78">
        <f t="shared" si="10"/>
        <v>4</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10</v>
      </c>
      <c r="M340" s="78">
        <f t="shared" si="10"/>
        <v>10</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v>10</v>
      </c>
      <c r="M341" s="78">
        <f t="shared" si="10"/>
        <v>10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v>10</v>
      </c>
      <c r="M342" s="78">
        <f t="shared" si="10"/>
        <v>10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v>10</v>
      </c>
      <c r="M343" s="78">
        <f t="shared" si="10"/>
        <v>10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c r="M344" s="78">
        <f t="shared" si="10"/>
        <v>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v>30</v>
      </c>
      <c r="M345" s="78">
        <f t="shared" si="10"/>
        <v>30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v>4</v>
      </c>
      <c r="M346" s="78">
        <f t="shared" si="10"/>
        <v>4</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v>4</v>
      </c>
      <c r="M347" s="78">
        <f t="shared" si="10"/>
        <v>4</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v>4</v>
      </c>
      <c r="M348" s="78">
        <f t="shared" si="10"/>
        <v>4</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v>4</v>
      </c>
      <c r="M349" s="78">
        <f t="shared" si="10"/>
        <v>4</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v>2</v>
      </c>
      <c r="M350" s="78">
        <f t="shared" si="10"/>
        <v>2</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v>2</v>
      </c>
      <c r="M351" s="78">
        <f t="shared" si="10"/>
        <v>2</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v>2</v>
      </c>
      <c r="M352" s="78">
        <f t="shared" si="10"/>
        <v>2</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c r="M353" s="78">
        <f t="shared" si="10"/>
        <v>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c r="M354" s="78">
        <f t="shared" si="10"/>
        <v>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c r="M355" s="78">
        <f t="shared" si="10"/>
        <v>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c r="M362" s="78">
        <f t="shared" si="10"/>
        <v>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c r="M363" s="78">
        <f t="shared" si="10"/>
        <v>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c r="M364" s="78">
        <f t="shared" si="10"/>
        <v>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c r="M365" s="78">
        <f t="shared" si="10"/>
        <v>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c r="M366" s="78">
        <f t="shared" si="10"/>
        <v>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c r="M367" s="78">
        <f t="shared" si="10"/>
        <v>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c r="M368" s="78">
        <f t="shared" si="10"/>
        <v>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c r="M369" s="78">
        <f t="shared" si="10"/>
        <v>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c r="M370" s="78">
        <f t="shared" si="10"/>
        <v>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c r="M371" s="78">
        <f t="shared" si="10"/>
        <v>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c r="M372" s="78">
        <f t="shared" si="10"/>
        <v>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c r="M373" s="78">
        <f t="shared" si="10"/>
        <v>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c r="M374" s="78">
        <f t="shared" si="10"/>
        <v>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c r="M375" s="78">
        <f t="shared" si="10"/>
        <v>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c r="M377" s="78">
        <f t="shared" si="10"/>
        <v>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K1:AK2"/>
    <mergeCell ref="Y1:Y2"/>
    <mergeCell ref="Z1:Z2"/>
    <mergeCell ref="T1:T2"/>
    <mergeCell ref="U1:U2"/>
    <mergeCell ref="V1:V2"/>
    <mergeCell ref="W1:W2"/>
    <mergeCell ref="AD1:AD2"/>
    <mergeCell ref="AE1:AE2"/>
    <mergeCell ref="AB1:AB2"/>
    <mergeCell ref="AC1:AC2"/>
    <mergeCell ref="AF1:AF2"/>
    <mergeCell ref="AG1:AG2"/>
    <mergeCell ref="AH1:AH2"/>
    <mergeCell ref="AI1:AI2"/>
    <mergeCell ref="AJ1:AJ2"/>
    <mergeCell ref="A2:N2"/>
    <mergeCell ref="R1:R2"/>
    <mergeCell ref="S1:S2"/>
    <mergeCell ref="A1:C1"/>
    <mergeCell ref="D1:K1"/>
    <mergeCell ref="A186:A236"/>
    <mergeCell ref="B186:B236"/>
    <mergeCell ref="A237:A271"/>
    <mergeCell ref="B237:B271"/>
    <mergeCell ref="AA1:AA2"/>
    <mergeCell ref="L1:N1"/>
    <mergeCell ref="O1:O2"/>
    <mergeCell ref="P1:P2"/>
    <mergeCell ref="X1:X2"/>
    <mergeCell ref="Q1:Q2"/>
    <mergeCell ref="A4:A61"/>
    <mergeCell ref="B4:B61"/>
    <mergeCell ref="A62:A141"/>
    <mergeCell ref="B62:B141"/>
    <mergeCell ref="A142:A185"/>
    <mergeCell ref="B142:B185"/>
  </mergeCells>
  <conditionalFormatting sqref="O4:O51 O53:O306">
    <cfRule type="cellIs" dxfId="99" priority="34" stopIfTrue="1" operator="greaterThan">
      <formula>0</formula>
    </cfRule>
    <cfRule type="cellIs" dxfId="98" priority="35" stopIfTrue="1" operator="greaterThan">
      <formula>0</formula>
    </cfRule>
    <cfRule type="cellIs" dxfId="97" priority="36" stopIfTrue="1" operator="greaterThan">
      <formula>0</formula>
    </cfRule>
  </conditionalFormatting>
  <conditionalFormatting sqref="O328:O334">
    <cfRule type="cellIs" dxfId="96" priority="10" stopIfTrue="1" operator="greaterThan">
      <formula>0</formula>
    </cfRule>
    <cfRule type="cellIs" dxfId="95" priority="11" stopIfTrue="1" operator="greaterThan">
      <formula>0</formula>
    </cfRule>
    <cfRule type="cellIs" dxfId="94" priority="12" stopIfTrue="1" operator="greaterThan">
      <formula>0</formula>
    </cfRule>
  </conditionalFormatting>
  <conditionalFormatting sqref="O337:O377">
    <cfRule type="cellIs" dxfId="93" priority="4" stopIfTrue="1" operator="greaterThan">
      <formula>0</formula>
    </cfRule>
    <cfRule type="cellIs" dxfId="92" priority="5" stopIfTrue="1" operator="greaterThan">
      <formula>0</formula>
    </cfRule>
    <cfRule type="cellIs" dxfId="91" priority="6" stopIfTrue="1" operator="greaterThan">
      <formula>0</formula>
    </cfRule>
  </conditionalFormatting>
  <conditionalFormatting sqref="P315">
    <cfRule type="cellIs" dxfId="90" priority="31" stopIfTrue="1" operator="greaterThan">
      <formula>0</formula>
    </cfRule>
    <cfRule type="cellIs" dxfId="89" priority="32" stopIfTrue="1" operator="greaterThan">
      <formula>0</formula>
    </cfRule>
    <cfRule type="cellIs" dxfId="88" priority="33" stopIfTrue="1" operator="greaterThan">
      <formula>0</formula>
    </cfRule>
  </conditionalFormatting>
  <conditionalFormatting sqref="P4:AK306">
    <cfRule type="cellIs" dxfId="87" priority="40" stopIfTrue="1" operator="greaterThan">
      <formula>0</formula>
    </cfRule>
    <cfRule type="cellIs" dxfId="86" priority="41" stopIfTrue="1" operator="greaterThan">
      <formula>0</formula>
    </cfRule>
    <cfRule type="cellIs" dxfId="85" priority="42" stopIfTrue="1" operator="greaterThan">
      <formula>0</formula>
    </cfRule>
  </conditionalFormatting>
  <conditionalFormatting sqref="Q301:Q377">
    <cfRule type="cellIs" dxfId="84" priority="37" operator="greaterThan">
      <formula>0</formula>
    </cfRule>
    <cfRule type="cellIs" priority="38" operator="greaterThan">
      <formula>0</formula>
    </cfRule>
  </conditionalFormatting>
  <conditionalFormatting sqref="R315">
    <cfRule type="cellIs" dxfId="83" priority="1" stopIfTrue="1" operator="greaterThan">
      <formula>0</formula>
    </cfRule>
    <cfRule type="cellIs" dxfId="82" priority="2" stopIfTrue="1" operator="greaterThan">
      <formula>0</formula>
    </cfRule>
    <cfRule type="cellIs" dxfId="81" priority="3" stopIfTrue="1" operator="greaterThan">
      <formula>0</formula>
    </cfRule>
  </conditionalFormatting>
  <conditionalFormatting sqref="S4:AK377">
    <cfRule type="cellIs" dxfId="80" priority="39"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c r="M5" s="78">
        <f t="shared" si="0"/>
        <v>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v>100</v>
      </c>
      <c r="M6" s="78">
        <f t="shared" si="0"/>
        <v>100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100</v>
      </c>
      <c r="M7" s="78">
        <f t="shared" si="0"/>
        <v>100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v>100</v>
      </c>
      <c r="M8" s="78">
        <f t="shared" si="0"/>
        <v>100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100</v>
      </c>
      <c r="M9" s="78">
        <f t="shared" si="0"/>
        <v>100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c r="M10" s="78">
        <f t="shared" si="0"/>
        <v>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c r="M11" s="78">
        <f t="shared" si="0"/>
        <v>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c r="M12" s="78">
        <f t="shared" si="0"/>
        <v>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c r="M13" s="78">
        <f t="shared" si="0"/>
        <v>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v>100</v>
      </c>
      <c r="M14" s="78">
        <f t="shared" si="0"/>
        <v>100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100</v>
      </c>
      <c r="M15" s="78">
        <f t="shared" si="0"/>
        <v>100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v>50</v>
      </c>
      <c r="M16" s="78">
        <f t="shared" si="0"/>
        <v>50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50</v>
      </c>
      <c r="M17" s="78">
        <f t="shared" si="0"/>
        <v>50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c r="M18" s="78">
        <f t="shared" si="0"/>
        <v>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c r="M19" s="78">
        <f t="shared" si="0"/>
        <v>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200</v>
      </c>
      <c r="M20" s="78">
        <f t="shared" si="0"/>
        <v>200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v>200</v>
      </c>
      <c r="M21" s="78">
        <f t="shared" si="0"/>
        <v>200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200</v>
      </c>
      <c r="M22" s="78">
        <f t="shared" si="0"/>
        <v>200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v>200</v>
      </c>
      <c r="M23" s="78">
        <f t="shared" si="0"/>
        <v>200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v>100</v>
      </c>
      <c r="M24" s="78">
        <f t="shared" si="0"/>
        <v>100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v>100</v>
      </c>
      <c r="M25" s="78">
        <f t="shared" si="0"/>
        <v>100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v>100</v>
      </c>
      <c r="M26" s="78">
        <f t="shared" si="0"/>
        <v>100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v>100</v>
      </c>
      <c r="M27" s="78">
        <f t="shared" si="0"/>
        <v>100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v>100</v>
      </c>
      <c r="M28" s="78">
        <f t="shared" si="0"/>
        <v>100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v>100</v>
      </c>
      <c r="M29" s="78">
        <f t="shared" si="0"/>
        <v>100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v>100</v>
      </c>
      <c r="M30" s="78">
        <f t="shared" si="0"/>
        <v>100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50</v>
      </c>
      <c r="M31" s="78">
        <f t="shared" si="0"/>
        <v>50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v>50</v>
      </c>
      <c r="M32" s="78">
        <f t="shared" si="0"/>
        <v>50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v>40</v>
      </c>
      <c r="M33" s="78">
        <f t="shared" si="0"/>
        <v>40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100</v>
      </c>
      <c r="M34" s="78">
        <f t="shared" si="0"/>
        <v>100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c r="M35" s="78">
        <f t="shared" si="0"/>
        <v>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100</v>
      </c>
      <c r="M36" s="78">
        <f t="shared" si="0"/>
        <v>100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v>100</v>
      </c>
      <c r="M37" s="78">
        <f t="shared" si="0"/>
        <v>100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v>100</v>
      </c>
      <c r="M39" s="78">
        <f t="shared" si="0"/>
        <v>100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c r="M40" s="78">
        <f t="shared" si="0"/>
        <v>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c r="M41" s="78">
        <f t="shared" si="0"/>
        <v>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c r="M43" s="78">
        <f t="shared" si="0"/>
        <v>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100</v>
      </c>
      <c r="M44" s="78">
        <f t="shared" si="0"/>
        <v>100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v>100</v>
      </c>
      <c r="M45" s="78">
        <f t="shared" si="0"/>
        <v>100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v>100</v>
      </c>
      <c r="M46" s="78">
        <f t="shared" si="0"/>
        <v>100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v>100</v>
      </c>
      <c r="M47" s="78">
        <f t="shared" si="0"/>
        <v>100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c r="M48" s="78">
        <f t="shared" si="0"/>
        <v>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v>50</v>
      </c>
      <c r="M49" s="78">
        <f t="shared" si="0"/>
        <v>50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v>50</v>
      </c>
      <c r="M50" s="78">
        <f t="shared" si="0"/>
        <v>50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v>50</v>
      </c>
      <c r="M51" s="78">
        <f t="shared" si="0"/>
        <v>50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v>50</v>
      </c>
      <c r="M61" s="78">
        <f t="shared" si="0"/>
        <v>50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v>50</v>
      </c>
      <c r="M62" s="78">
        <f t="shared" si="0"/>
        <v>50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v>50</v>
      </c>
      <c r="M63" s="78">
        <f t="shared" si="0"/>
        <v>50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v>50</v>
      </c>
      <c r="M64" s="78">
        <f t="shared" si="0"/>
        <v>50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v>50</v>
      </c>
      <c r="M65" s="78">
        <f t="shared" si="0"/>
        <v>50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v>50</v>
      </c>
      <c r="M66" s="78">
        <f t="shared" si="0"/>
        <v>50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v>50</v>
      </c>
      <c r="M67" s="78">
        <f t="shared" si="0"/>
        <v>50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v>50</v>
      </c>
      <c r="M68" s="78">
        <f t="shared" ref="M68:M131" si="2">L68-(SUM(O68:AK68))</f>
        <v>50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v>50</v>
      </c>
      <c r="M69" s="78">
        <f t="shared" si="2"/>
        <v>50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v>50</v>
      </c>
      <c r="M70" s="78">
        <f t="shared" si="2"/>
        <v>50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v>50</v>
      </c>
      <c r="M71" s="78">
        <f t="shared" si="2"/>
        <v>50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v>50</v>
      </c>
      <c r="M72" s="78">
        <f t="shared" si="2"/>
        <v>50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v>50</v>
      </c>
      <c r="M73" s="78">
        <f t="shared" si="2"/>
        <v>50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v>50</v>
      </c>
      <c r="M74" s="78">
        <f t="shared" si="2"/>
        <v>50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v>100</v>
      </c>
      <c r="M75" s="78">
        <f t="shared" si="2"/>
        <v>100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v>100</v>
      </c>
      <c r="M76" s="78">
        <f t="shared" si="2"/>
        <v>100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v>200</v>
      </c>
      <c r="M77" s="78">
        <f t="shared" si="2"/>
        <v>200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v>200</v>
      </c>
      <c r="M78" s="78">
        <f t="shared" si="2"/>
        <v>200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v>80</v>
      </c>
      <c r="M79" s="78">
        <f t="shared" si="2"/>
        <v>80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v>80</v>
      </c>
      <c r="M80" s="78">
        <f t="shared" si="2"/>
        <v>80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v>80</v>
      </c>
      <c r="M81" s="78">
        <f t="shared" si="2"/>
        <v>80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v>80</v>
      </c>
      <c r="M82" s="78">
        <f t="shared" si="2"/>
        <v>80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v>80</v>
      </c>
      <c r="M83" s="78">
        <f t="shared" si="2"/>
        <v>80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v>80</v>
      </c>
      <c r="M84" s="78">
        <f t="shared" si="2"/>
        <v>80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v>30</v>
      </c>
      <c r="M85" s="78">
        <f t="shared" si="2"/>
        <v>30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v>30</v>
      </c>
      <c r="M86" s="78">
        <f t="shared" si="2"/>
        <v>30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v>30</v>
      </c>
      <c r="M87" s="78">
        <f t="shared" si="2"/>
        <v>30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v>30</v>
      </c>
      <c r="M88" s="78">
        <f t="shared" si="2"/>
        <v>30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v>30</v>
      </c>
      <c r="M89" s="78">
        <f t="shared" si="2"/>
        <v>30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v>50</v>
      </c>
      <c r="M90" s="78">
        <f t="shared" si="2"/>
        <v>50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v>50</v>
      </c>
      <c r="M91" s="78">
        <f t="shared" si="2"/>
        <v>50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v>50</v>
      </c>
      <c r="M92" s="78">
        <f t="shared" si="2"/>
        <v>50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v>50</v>
      </c>
      <c r="M93" s="78">
        <f t="shared" si="2"/>
        <v>50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v>50</v>
      </c>
      <c r="M94" s="78">
        <f t="shared" si="2"/>
        <v>50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v>50</v>
      </c>
      <c r="M95" s="78">
        <f t="shared" si="2"/>
        <v>50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v>50</v>
      </c>
      <c r="M96" s="78">
        <f t="shared" si="2"/>
        <v>50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v>50</v>
      </c>
      <c r="M97" s="78">
        <f t="shared" si="2"/>
        <v>50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v>50</v>
      </c>
      <c r="M98" s="78">
        <f t="shared" si="2"/>
        <v>50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v>50</v>
      </c>
      <c r="M99" s="78">
        <f t="shared" si="2"/>
        <v>50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v>50</v>
      </c>
      <c r="M100" s="78">
        <f t="shared" si="2"/>
        <v>50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v>50</v>
      </c>
      <c r="M101" s="78">
        <f t="shared" si="2"/>
        <v>50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v>30</v>
      </c>
      <c r="M102" s="78">
        <f t="shared" si="2"/>
        <v>30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v>30</v>
      </c>
      <c r="M103" s="78">
        <f t="shared" si="2"/>
        <v>30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v>30</v>
      </c>
      <c r="M104" s="78">
        <f t="shared" si="2"/>
        <v>30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v>30</v>
      </c>
      <c r="M105" s="78">
        <f t="shared" si="2"/>
        <v>30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v>30</v>
      </c>
      <c r="M106" s="78">
        <f t="shared" si="2"/>
        <v>30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v>30</v>
      </c>
      <c r="M107" s="78">
        <f t="shared" si="2"/>
        <v>30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v>30</v>
      </c>
      <c r="M108" s="78">
        <f t="shared" si="2"/>
        <v>30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v>30</v>
      </c>
      <c r="M109" s="78">
        <f t="shared" si="2"/>
        <v>30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v>30</v>
      </c>
      <c r="M110" s="78">
        <f t="shared" si="2"/>
        <v>30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v>80</v>
      </c>
      <c r="M111" s="78">
        <f t="shared" si="2"/>
        <v>80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v>80</v>
      </c>
      <c r="M112" s="78">
        <f t="shared" si="2"/>
        <v>80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v>40</v>
      </c>
      <c r="M113" s="78">
        <f t="shared" si="2"/>
        <v>40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v>30</v>
      </c>
      <c r="M114" s="78">
        <f t="shared" si="2"/>
        <v>30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v>30</v>
      </c>
      <c r="M115" s="78">
        <f t="shared" si="2"/>
        <v>30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v>30</v>
      </c>
      <c r="M116" s="78">
        <f t="shared" si="2"/>
        <v>30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v>30</v>
      </c>
      <c r="M117" s="78">
        <f t="shared" si="2"/>
        <v>30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v>100</v>
      </c>
      <c r="M118" s="78">
        <f t="shared" si="2"/>
        <v>100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v>100</v>
      </c>
      <c r="M119" s="78">
        <f t="shared" si="2"/>
        <v>100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v>20</v>
      </c>
      <c r="M120" s="78">
        <f t="shared" si="2"/>
        <v>20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v>50</v>
      </c>
      <c r="M141" s="78">
        <f t="shared" si="4"/>
        <v>50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10</v>
      </c>
      <c r="M142" s="78">
        <f t="shared" si="4"/>
        <v>10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50</v>
      </c>
      <c r="M143" s="78">
        <f t="shared" si="4"/>
        <v>50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2</v>
      </c>
      <c r="M144" s="78">
        <f t="shared" si="4"/>
        <v>2</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v>2</v>
      </c>
      <c r="M145" s="78">
        <f t="shared" si="4"/>
        <v>2</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10</v>
      </c>
      <c r="M146" s="78">
        <f t="shared" si="4"/>
        <v>10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40</v>
      </c>
      <c r="M147" s="78">
        <f t="shared" si="4"/>
        <v>40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30</v>
      </c>
      <c r="M148" s="78">
        <f t="shared" si="4"/>
        <v>30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3</v>
      </c>
      <c r="M149" s="78">
        <f t="shared" si="4"/>
        <v>3</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v>50</v>
      </c>
      <c r="M150" s="78">
        <f t="shared" si="4"/>
        <v>50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50</v>
      </c>
      <c r="M151" s="78">
        <f t="shared" si="4"/>
        <v>50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10</v>
      </c>
      <c r="M152" s="78">
        <f t="shared" si="4"/>
        <v>10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10</v>
      </c>
      <c r="M153" s="78">
        <f t="shared" si="4"/>
        <v>10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50</v>
      </c>
      <c r="M154" s="78">
        <f t="shared" si="4"/>
        <v>50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v>25</v>
      </c>
      <c r="M155" s="78">
        <f t="shared" si="4"/>
        <v>25</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2</v>
      </c>
      <c r="M156" s="78">
        <f t="shared" si="4"/>
        <v>2</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v>2</v>
      </c>
      <c r="M157" s="78">
        <f t="shared" si="4"/>
        <v>2</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v>40</v>
      </c>
      <c r="M158" s="78">
        <f t="shared" si="4"/>
        <v>40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v>40</v>
      </c>
      <c r="M159" s="78">
        <f t="shared" si="4"/>
        <v>40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40</v>
      </c>
      <c r="M160" s="78">
        <f t="shared" si="4"/>
        <v>40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v>40</v>
      </c>
      <c r="M161" s="78">
        <f t="shared" si="4"/>
        <v>40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v>40</v>
      </c>
      <c r="M162" s="78">
        <f t="shared" si="4"/>
        <v>40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v>40</v>
      </c>
      <c r="M163" s="78">
        <f t="shared" si="4"/>
        <v>40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c r="M164" s="78">
        <f t="shared" si="4"/>
        <v>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c r="M165" s="78">
        <f t="shared" si="4"/>
        <v>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10</v>
      </c>
      <c r="M166" s="78">
        <f t="shared" si="4"/>
        <v>10</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v>10</v>
      </c>
      <c r="M167" s="78">
        <f t="shared" si="4"/>
        <v>10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v>100</v>
      </c>
      <c r="M168" s="78">
        <f t="shared" si="4"/>
        <v>100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100</v>
      </c>
      <c r="M169" s="78">
        <f t="shared" si="4"/>
        <v>100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v>100</v>
      </c>
      <c r="M170" s="78">
        <f t="shared" si="4"/>
        <v>100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v>10</v>
      </c>
      <c r="M171" s="78">
        <f t="shared" si="4"/>
        <v>10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v>220</v>
      </c>
      <c r="M172" s="78">
        <f t="shared" si="4"/>
        <v>220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v>220</v>
      </c>
      <c r="M173" s="78">
        <f t="shared" si="4"/>
        <v>220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v>200</v>
      </c>
      <c r="M174" s="78">
        <f t="shared" si="4"/>
        <v>200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v>120</v>
      </c>
      <c r="M175" s="78">
        <f t="shared" si="4"/>
        <v>120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v>10</v>
      </c>
      <c r="M179" s="78">
        <f t="shared" si="4"/>
        <v>10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v>20</v>
      </c>
      <c r="M180" s="78">
        <f t="shared" si="4"/>
        <v>20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v>40</v>
      </c>
      <c r="M181" s="78">
        <f t="shared" si="4"/>
        <v>40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v>100</v>
      </c>
      <c r="M182" s="78">
        <f t="shared" si="4"/>
        <v>100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v>50</v>
      </c>
      <c r="M183" s="78">
        <f t="shared" si="4"/>
        <v>50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v>120</v>
      </c>
      <c r="M185" s="78">
        <f t="shared" si="4"/>
        <v>120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5</v>
      </c>
      <c r="M186" s="78">
        <f t="shared" si="4"/>
        <v>5</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v>20</v>
      </c>
      <c r="M187" s="78">
        <f t="shared" si="4"/>
        <v>20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20</v>
      </c>
      <c r="M188" s="78">
        <f t="shared" si="4"/>
        <v>20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20</v>
      </c>
      <c r="M189" s="78">
        <f t="shared" si="4"/>
        <v>20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20</v>
      </c>
      <c r="M190" s="78">
        <f t="shared" si="4"/>
        <v>20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20</v>
      </c>
      <c r="M191" s="78">
        <f t="shared" si="4"/>
        <v>20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v>20</v>
      </c>
      <c r="M192" s="78">
        <f t="shared" si="4"/>
        <v>20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v>5</v>
      </c>
      <c r="M193" s="78">
        <f t="shared" si="4"/>
        <v>5</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c r="M194" s="78">
        <f t="shared" si="4"/>
        <v>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c r="M195" s="78">
        <f t="shared" si="4"/>
        <v>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5</v>
      </c>
      <c r="M196" s="78">
        <f t="shared" ref="M196:M259" si="6">L196-(SUM(O196:AK196))</f>
        <v>5</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10</v>
      </c>
      <c r="M197" s="78">
        <f t="shared" si="6"/>
        <v>10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20</v>
      </c>
      <c r="M198" s="78">
        <f t="shared" si="6"/>
        <v>20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10</v>
      </c>
      <c r="M199" s="78">
        <f t="shared" si="6"/>
        <v>10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v>5</v>
      </c>
      <c r="M200" s="78">
        <f t="shared" si="6"/>
        <v>5</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5</v>
      </c>
      <c r="M201" s="78">
        <f t="shared" si="6"/>
        <v>5</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v>5</v>
      </c>
      <c r="M202" s="78">
        <f t="shared" si="6"/>
        <v>5</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2</v>
      </c>
      <c r="M203" s="78">
        <f t="shared" si="6"/>
        <v>2</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v>2</v>
      </c>
      <c r="M204" s="78">
        <f t="shared" si="6"/>
        <v>2</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2</v>
      </c>
      <c r="M205" s="78">
        <f t="shared" si="6"/>
        <v>2</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v>2</v>
      </c>
      <c r="M206" s="78">
        <f t="shared" si="6"/>
        <v>2</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v>2</v>
      </c>
      <c r="M208" s="78">
        <f t="shared" si="6"/>
        <v>2</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c r="M209" s="78">
        <f t="shared" si="6"/>
        <v>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v>2</v>
      </c>
      <c r="M210" s="78">
        <f t="shared" si="6"/>
        <v>2</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v>2</v>
      </c>
      <c r="M211" s="78">
        <f t="shared" si="6"/>
        <v>2</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v>2</v>
      </c>
      <c r="M212" s="78">
        <f t="shared" si="6"/>
        <v>2</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v>1</v>
      </c>
      <c r="M213" s="78">
        <f t="shared" si="6"/>
        <v>1</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v>1</v>
      </c>
      <c r="M214" s="78">
        <f t="shared" si="6"/>
        <v>1</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v>1</v>
      </c>
      <c r="M215" s="78">
        <f t="shared" si="6"/>
        <v>1</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v>1</v>
      </c>
      <c r="M216" s="78">
        <f t="shared" si="6"/>
        <v>1</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v>1</v>
      </c>
      <c r="M217" s="78">
        <f t="shared" si="6"/>
        <v>1</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c r="M218" s="78">
        <f t="shared" si="6"/>
        <v>0</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v>5</v>
      </c>
      <c r="M219" s="78">
        <f t="shared" si="6"/>
        <v>5</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c r="M220" s="78">
        <f t="shared" si="6"/>
        <v>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v>4</v>
      </c>
      <c r="M237" s="78">
        <f t="shared" si="6"/>
        <v>4</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c r="M240" s="78">
        <f t="shared" si="6"/>
        <v>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1</v>
      </c>
      <c r="M241" s="78">
        <f t="shared" si="6"/>
        <v>1</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v>20</v>
      </c>
      <c r="M244" s="78">
        <f t="shared" si="6"/>
        <v>20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v>10</v>
      </c>
      <c r="M245" s="78">
        <f t="shared" si="6"/>
        <v>10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c r="M246" s="78">
        <f t="shared" si="6"/>
        <v>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v>20</v>
      </c>
      <c r="M247" s="78">
        <f t="shared" si="6"/>
        <v>20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v>20</v>
      </c>
      <c r="M248" s="78">
        <f t="shared" si="6"/>
        <v>20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v>100</v>
      </c>
      <c r="M249" s="78">
        <f t="shared" si="6"/>
        <v>100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v>50</v>
      </c>
      <c r="M250" s="78">
        <f t="shared" si="6"/>
        <v>50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20</v>
      </c>
      <c r="M251" s="78">
        <f t="shared" si="6"/>
        <v>20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v>50</v>
      </c>
      <c r="M252" s="78">
        <f t="shared" si="6"/>
        <v>50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v>5</v>
      </c>
      <c r="M253" s="78">
        <f t="shared" si="6"/>
        <v>5</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v>5</v>
      </c>
      <c r="M254" s="78">
        <f t="shared" si="6"/>
        <v>5</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v>5</v>
      </c>
      <c r="M255" s="78">
        <f t="shared" si="6"/>
        <v>5</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c r="M256" s="78">
        <f t="shared" si="6"/>
        <v>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20</v>
      </c>
      <c r="M258" s="78">
        <f t="shared" si="6"/>
        <v>20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v>10</v>
      </c>
      <c r="M259" s="78">
        <f t="shared" si="6"/>
        <v>10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v>5</v>
      </c>
      <c r="M260" s="78">
        <f t="shared" ref="M260:M323" si="8">L260-(SUM(O260:AK260))</f>
        <v>5</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c r="M261" s="78">
        <f t="shared" si="8"/>
        <v>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c r="M262" s="78">
        <f t="shared" si="8"/>
        <v>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c r="M263" s="78">
        <f t="shared" si="8"/>
        <v>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500</v>
      </c>
      <c r="M270" s="78">
        <f t="shared" si="8"/>
        <v>500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v>100</v>
      </c>
      <c r="M271" s="78">
        <f t="shared" si="8"/>
        <v>100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5</v>
      </c>
      <c r="M272" s="78">
        <f t="shared" si="8"/>
        <v>5</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v>10</v>
      </c>
      <c r="M273" s="78">
        <f t="shared" si="8"/>
        <v>10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v>10</v>
      </c>
      <c r="M274" s="78">
        <f t="shared" si="8"/>
        <v>10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10</v>
      </c>
      <c r="M275" s="78">
        <f t="shared" si="8"/>
        <v>10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30</v>
      </c>
      <c r="M276" s="78">
        <f t="shared" si="8"/>
        <v>30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v>30</v>
      </c>
      <c r="M277" s="78">
        <f t="shared" si="8"/>
        <v>30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v>10</v>
      </c>
      <c r="M278" s="78">
        <f t="shared" si="8"/>
        <v>10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v>3</v>
      </c>
      <c r="M279" s="78">
        <f t="shared" si="8"/>
        <v>3</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v>2</v>
      </c>
      <c r="M280" s="78">
        <f t="shared" si="8"/>
        <v>2</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v>10</v>
      </c>
      <c r="M281" s="78">
        <f t="shared" si="8"/>
        <v>10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v>4</v>
      </c>
      <c r="M282" s="78">
        <f t="shared" si="8"/>
        <v>4</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v>5</v>
      </c>
      <c r="M285" s="78">
        <f t="shared" si="8"/>
        <v>5</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v>70</v>
      </c>
      <c r="M286" s="78">
        <f t="shared" si="8"/>
        <v>70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v>30</v>
      </c>
      <c r="M287" s="78">
        <f t="shared" si="8"/>
        <v>30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5</v>
      </c>
      <c r="M288" s="78">
        <f t="shared" si="8"/>
        <v>5</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v>10</v>
      </c>
      <c r="M289" s="78">
        <f t="shared" si="8"/>
        <v>10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40</v>
      </c>
      <c r="M290" s="78">
        <f t="shared" si="8"/>
        <v>40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v>110</v>
      </c>
      <c r="M293" s="78">
        <f t="shared" si="8"/>
        <v>110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v>4</v>
      </c>
      <c r="M294" s="78">
        <f t="shared" si="8"/>
        <v>4</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v>2</v>
      </c>
      <c r="M295" s="78">
        <f t="shared" si="8"/>
        <v>2</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v>10</v>
      </c>
      <c r="M296" s="78">
        <f t="shared" si="8"/>
        <v>10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v>10</v>
      </c>
      <c r="M297" s="78">
        <f t="shared" si="8"/>
        <v>10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v>30</v>
      </c>
      <c r="M312" s="78">
        <f t="shared" si="8"/>
        <v>30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v>30</v>
      </c>
      <c r="M313" s="78">
        <f t="shared" si="8"/>
        <v>30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v>20</v>
      </c>
      <c r="M314" s="78">
        <f t="shared" si="8"/>
        <v>20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v>10</v>
      </c>
      <c r="M315" s="78">
        <f t="shared" si="8"/>
        <v>10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c r="M317" s="78">
        <f t="shared" si="8"/>
        <v>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5</v>
      </c>
      <c r="M318" s="78">
        <f t="shared" si="8"/>
        <v>5</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v>5</v>
      </c>
      <c r="M319" s="78">
        <f t="shared" si="8"/>
        <v>5</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v>5</v>
      </c>
      <c r="M320" s="78">
        <f t="shared" si="8"/>
        <v>5</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v>5</v>
      </c>
      <c r="M321" s="78">
        <f t="shared" si="8"/>
        <v>5</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300</v>
      </c>
      <c r="M322" s="78">
        <f t="shared" si="8"/>
        <v>300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200</v>
      </c>
      <c r="M323" s="78">
        <f t="shared" si="8"/>
        <v>200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2</v>
      </c>
      <c r="M324" s="78">
        <f t="shared" ref="M324:M377" si="10">L324-(SUM(O324:AK324))</f>
        <v>2</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v>20</v>
      </c>
      <c r="M325" s="78">
        <f t="shared" si="10"/>
        <v>20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v>20</v>
      </c>
      <c r="M326" s="78">
        <f t="shared" si="10"/>
        <v>20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v>20</v>
      </c>
      <c r="M327" s="78">
        <f t="shared" si="10"/>
        <v>20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v>20</v>
      </c>
      <c r="M328" s="78">
        <f t="shared" si="10"/>
        <v>20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v>5</v>
      </c>
      <c r="M329" s="78">
        <f t="shared" si="10"/>
        <v>5</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v>50</v>
      </c>
      <c r="M330" s="78">
        <f t="shared" si="10"/>
        <v>50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c r="M331" s="78">
        <f t="shared" si="10"/>
        <v>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v>2</v>
      </c>
      <c r="M332" s="78">
        <f t="shared" si="10"/>
        <v>2</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10</v>
      </c>
      <c r="M333" s="78">
        <f t="shared" si="10"/>
        <v>10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c r="M334" s="78">
        <f t="shared" si="10"/>
        <v>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10</v>
      </c>
      <c r="M335" s="78">
        <f t="shared" si="10"/>
        <v>10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26</v>
      </c>
      <c r="M336" s="78">
        <f t="shared" si="10"/>
        <v>26</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v>5</v>
      </c>
      <c r="M337" s="78">
        <f t="shared" si="10"/>
        <v>5</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v>3</v>
      </c>
      <c r="M338" s="78">
        <f t="shared" si="10"/>
        <v>3</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v>2</v>
      </c>
      <c r="M339" s="78">
        <f t="shared" si="10"/>
        <v>2</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2</v>
      </c>
      <c r="M340" s="78">
        <f t="shared" si="10"/>
        <v>2</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v>2</v>
      </c>
      <c r="M341" s="78">
        <f t="shared" si="10"/>
        <v>2</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v>2</v>
      </c>
      <c r="M342" s="78">
        <f t="shared" si="10"/>
        <v>2</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v>2</v>
      </c>
      <c r="M343" s="78">
        <f t="shared" si="10"/>
        <v>2</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v>2</v>
      </c>
      <c r="M344" s="78">
        <f t="shared" si="10"/>
        <v>2</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v>2</v>
      </c>
      <c r="M345" s="78">
        <f t="shared" si="10"/>
        <v>2</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v>2</v>
      </c>
      <c r="M346" s="78">
        <f t="shared" si="10"/>
        <v>2</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v>2</v>
      </c>
      <c r="M347" s="78">
        <f t="shared" si="10"/>
        <v>2</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v>2</v>
      </c>
      <c r="M348" s="78">
        <f t="shared" si="10"/>
        <v>2</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v>2</v>
      </c>
      <c r="M349" s="78">
        <f t="shared" si="10"/>
        <v>2</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c r="M350" s="78">
        <f t="shared" si="10"/>
        <v>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c r="M351" s="78">
        <f t="shared" si="10"/>
        <v>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v>2</v>
      </c>
      <c r="M352" s="78">
        <f t="shared" si="10"/>
        <v>2</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v>2</v>
      </c>
      <c r="M353" s="78">
        <f t="shared" si="10"/>
        <v>2</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c r="M354" s="78">
        <f t="shared" si="10"/>
        <v>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c r="M355" s="78">
        <f t="shared" si="10"/>
        <v>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v>20</v>
      </c>
      <c r="M362" s="78">
        <f t="shared" si="10"/>
        <v>20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v>20</v>
      </c>
      <c r="M363" s="78">
        <f t="shared" si="10"/>
        <v>20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v>20</v>
      </c>
      <c r="M364" s="78">
        <f t="shared" si="10"/>
        <v>20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v>20</v>
      </c>
      <c r="M365" s="78">
        <f t="shared" si="10"/>
        <v>20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v>20</v>
      </c>
      <c r="M366" s="78">
        <f t="shared" si="10"/>
        <v>20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v>20</v>
      </c>
      <c r="M367" s="78">
        <f t="shared" si="10"/>
        <v>20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v>20</v>
      </c>
      <c r="M368" s="78">
        <f t="shared" si="10"/>
        <v>20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v>20</v>
      </c>
      <c r="M369" s="78">
        <f t="shared" si="10"/>
        <v>20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v>20</v>
      </c>
      <c r="M370" s="78">
        <f t="shared" si="10"/>
        <v>20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v>20</v>
      </c>
      <c r="M371" s="78">
        <f t="shared" si="10"/>
        <v>20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v>20</v>
      </c>
      <c r="M372" s="78">
        <f t="shared" si="10"/>
        <v>20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v>20</v>
      </c>
      <c r="M373" s="78">
        <f t="shared" si="10"/>
        <v>20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v>20</v>
      </c>
      <c r="M374" s="78">
        <f t="shared" si="10"/>
        <v>20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v>5</v>
      </c>
      <c r="M375" s="78">
        <f t="shared" si="10"/>
        <v>5</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c r="M377" s="78">
        <f t="shared" si="10"/>
        <v>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K1:AK2"/>
    <mergeCell ref="Y1:Y2"/>
    <mergeCell ref="Z1:Z2"/>
    <mergeCell ref="T1:T2"/>
    <mergeCell ref="U1:U2"/>
    <mergeCell ref="V1:V2"/>
    <mergeCell ref="W1:W2"/>
    <mergeCell ref="AD1:AD2"/>
    <mergeCell ref="AE1:AE2"/>
    <mergeCell ref="AB1:AB2"/>
    <mergeCell ref="AC1:AC2"/>
    <mergeCell ref="AF1:AF2"/>
    <mergeCell ref="AG1:AG2"/>
    <mergeCell ref="AH1:AH2"/>
    <mergeCell ref="AI1:AI2"/>
    <mergeCell ref="AJ1:AJ2"/>
    <mergeCell ref="A2:N2"/>
    <mergeCell ref="R1:R2"/>
    <mergeCell ref="S1:S2"/>
    <mergeCell ref="A1:C1"/>
    <mergeCell ref="D1:K1"/>
    <mergeCell ref="A186:A236"/>
    <mergeCell ref="B186:B236"/>
    <mergeCell ref="A237:A271"/>
    <mergeCell ref="B237:B271"/>
    <mergeCell ref="AA1:AA2"/>
    <mergeCell ref="L1:N1"/>
    <mergeCell ref="O1:O2"/>
    <mergeCell ref="P1:P2"/>
    <mergeCell ref="X1:X2"/>
    <mergeCell ref="Q1:Q2"/>
    <mergeCell ref="A4:A61"/>
    <mergeCell ref="B4:B61"/>
    <mergeCell ref="A62:A141"/>
    <mergeCell ref="B62:B141"/>
    <mergeCell ref="A142:A185"/>
    <mergeCell ref="B142:B185"/>
  </mergeCells>
  <conditionalFormatting sqref="O4:O51 O53:O306">
    <cfRule type="cellIs" dxfId="79" priority="34" stopIfTrue="1" operator="greaterThan">
      <formula>0</formula>
    </cfRule>
    <cfRule type="cellIs" dxfId="78" priority="35" stopIfTrue="1" operator="greaterThan">
      <formula>0</formula>
    </cfRule>
    <cfRule type="cellIs" dxfId="77" priority="36" stopIfTrue="1" operator="greaterThan">
      <formula>0</formula>
    </cfRule>
  </conditionalFormatting>
  <conditionalFormatting sqref="O328:O334">
    <cfRule type="cellIs" dxfId="76" priority="10" stopIfTrue="1" operator="greaterThan">
      <formula>0</formula>
    </cfRule>
    <cfRule type="cellIs" dxfId="75" priority="11" stopIfTrue="1" operator="greaterThan">
      <formula>0</formula>
    </cfRule>
    <cfRule type="cellIs" dxfId="74" priority="12" stopIfTrue="1" operator="greaterThan">
      <formula>0</formula>
    </cfRule>
  </conditionalFormatting>
  <conditionalFormatting sqref="O337:O377">
    <cfRule type="cellIs" dxfId="73" priority="4" stopIfTrue="1" operator="greaterThan">
      <formula>0</formula>
    </cfRule>
    <cfRule type="cellIs" dxfId="72" priority="5" stopIfTrue="1" operator="greaterThan">
      <formula>0</formula>
    </cfRule>
    <cfRule type="cellIs" dxfId="71" priority="6" stopIfTrue="1" operator="greaterThan">
      <formula>0</formula>
    </cfRule>
  </conditionalFormatting>
  <conditionalFormatting sqref="P315">
    <cfRule type="cellIs" dxfId="70" priority="31" stopIfTrue="1" operator="greaterThan">
      <formula>0</formula>
    </cfRule>
    <cfRule type="cellIs" dxfId="69" priority="32" stopIfTrue="1" operator="greaterThan">
      <formula>0</formula>
    </cfRule>
    <cfRule type="cellIs" dxfId="68" priority="33" stopIfTrue="1" operator="greaterThan">
      <formula>0</formula>
    </cfRule>
  </conditionalFormatting>
  <conditionalFormatting sqref="P4:AK306">
    <cfRule type="cellIs" dxfId="67" priority="40" stopIfTrue="1" operator="greaterThan">
      <formula>0</formula>
    </cfRule>
    <cfRule type="cellIs" dxfId="66" priority="41" stopIfTrue="1" operator="greaterThan">
      <formula>0</formula>
    </cfRule>
    <cfRule type="cellIs" dxfId="65" priority="42" stopIfTrue="1" operator="greaterThan">
      <formula>0</formula>
    </cfRule>
  </conditionalFormatting>
  <conditionalFormatting sqref="Q301:Q377">
    <cfRule type="cellIs" dxfId="64" priority="37" operator="greaterThan">
      <formula>0</formula>
    </cfRule>
    <cfRule type="cellIs" priority="38" operator="greaterThan">
      <formula>0</formula>
    </cfRule>
  </conditionalFormatting>
  <conditionalFormatting sqref="R315">
    <cfRule type="cellIs" dxfId="63" priority="1" stopIfTrue="1" operator="greaterThan">
      <formula>0</formula>
    </cfRule>
    <cfRule type="cellIs" dxfId="62" priority="2" stopIfTrue="1" operator="greaterThan">
      <formula>0</formula>
    </cfRule>
    <cfRule type="cellIs" dxfId="61" priority="3" stopIfTrue="1" operator="greaterThan">
      <formula>0</formula>
    </cfRule>
  </conditionalFormatting>
  <conditionalFormatting sqref="S4:AK377">
    <cfRule type="cellIs" dxfId="60" priority="39"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v>50</v>
      </c>
      <c r="M4" s="78">
        <f t="shared" ref="M4:M67" si="0">L4-(SUM(O4:AK4))</f>
        <v>50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v>50</v>
      </c>
      <c r="M5" s="78">
        <f t="shared" si="0"/>
        <v>50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v>50</v>
      </c>
      <c r="M6" s="78">
        <f t="shared" si="0"/>
        <v>50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50</v>
      </c>
      <c r="M7" s="78">
        <f t="shared" si="0"/>
        <v>50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v>50</v>
      </c>
      <c r="M8" s="78">
        <f t="shared" si="0"/>
        <v>50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50</v>
      </c>
      <c r="M9" s="78">
        <f t="shared" si="0"/>
        <v>50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v>50</v>
      </c>
      <c r="M10" s="78">
        <f t="shared" si="0"/>
        <v>50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v>50</v>
      </c>
      <c r="M11" s="78">
        <f t="shared" si="0"/>
        <v>50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v>200</v>
      </c>
      <c r="M12" s="78">
        <f t="shared" si="0"/>
        <v>200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v>200</v>
      </c>
      <c r="M13" s="78">
        <f t="shared" si="0"/>
        <v>200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v>200</v>
      </c>
      <c r="M14" s="78">
        <f t="shared" si="0"/>
        <v>200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200</v>
      </c>
      <c r="M15" s="78">
        <f t="shared" si="0"/>
        <v>200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v>200</v>
      </c>
      <c r="M16" s="78">
        <f t="shared" si="0"/>
        <v>200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200</v>
      </c>
      <c r="M17" s="78">
        <f t="shared" si="0"/>
        <v>200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v>200</v>
      </c>
      <c r="M18" s="78">
        <f t="shared" si="0"/>
        <v>200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v>200</v>
      </c>
      <c r="M19" s="78">
        <f t="shared" si="0"/>
        <v>200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200</v>
      </c>
      <c r="M20" s="78">
        <f t="shared" si="0"/>
        <v>200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v>200</v>
      </c>
      <c r="M21" s="78">
        <f t="shared" si="0"/>
        <v>200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200</v>
      </c>
      <c r="M22" s="78">
        <f t="shared" si="0"/>
        <v>200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v>200</v>
      </c>
      <c r="M23" s="78">
        <f t="shared" si="0"/>
        <v>200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v>100</v>
      </c>
      <c r="M24" s="78">
        <f t="shared" si="0"/>
        <v>100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v>100</v>
      </c>
      <c r="M25" s="78">
        <f t="shared" si="0"/>
        <v>100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v>100</v>
      </c>
      <c r="M26" s="78">
        <f t="shared" si="0"/>
        <v>100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v>100</v>
      </c>
      <c r="M27" s="78">
        <f t="shared" si="0"/>
        <v>100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v>100</v>
      </c>
      <c r="M28" s="78">
        <f t="shared" si="0"/>
        <v>100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v>100</v>
      </c>
      <c r="M29" s="78">
        <f t="shared" si="0"/>
        <v>100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v>100</v>
      </c>
      <c r="M30" s="78">
        <f t="shared" si="0"/>
        <v>100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100</v>
      </c>
      <c r="M31" s="78">
        <f t="shared" si="0"/>
        <v>100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v>100</v>
      </c>
      <c r="M32" s="78">
        <f t="shared" si="0"/>
        <v>100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v>100</v>
      </c>
      <c r="M33" s="78">
        <f t="shared" si="0"/>
        <v>100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100</v>
      </c>
      <c r="M34" s="78">
        <f t="shared" si="0"/>
        <v>100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v>100</v>
      </c>
      <c r="M35" s="78">
        <f t="shared" si="0"/>
        <v>100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100</v>
      </c>
      <c r="M36" s="78">
        <f t="shared" si="0"/>
        <v>100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v>100</v>
      </c>
      <c r="M37" s="78">
        <f t="shared" si="0"/>
        <v>100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v>100</v>
      </c>
      <c r="M38" s="78">
        <f t="shared" si="0"/>
        <v>100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v>100</v>
      </c>
      <c r="M39" s="78">
        <f t="shared" si="0"/>
        <v>100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v>100</v>
      </c>
      <c r="M40" s="78">
        <f t="shared" si="0"/>
        <v>100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v>100</v>
      </c>
      <c r="M41" s="78">
        <f t="shared" si="0"/>
        <v>100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v>100</v>
      </c>
      <c r="M42" s="78">
        <f t="shared" si="0"/>
        <v>100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v>100</v>
      </c>
      <c r="M43" s="78">
        <f t="shared" si="0"/>
        <v>100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100</v>
      </c>
      <c r="M44" s="78">
        <f t="shared" si="0"/>
        <v>100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v>100</v>
      </c>
      <c r="M45" s="78">
        <f t="shared" si="0"/>
        <v>100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v>100</v>
      </c>
      <c r="M46" s="78">
        <f t="shared" si="0"/>
        <v>100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v>100</v>
      </c>
      <c r="M47" s="78">
        <f t="shared" si="0"/>
        <v>100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v>100</v>
      </c>
      <c r="M48" s="78">
        <f t="shared" si="0"/>
        <v>100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v>100</v>
      </c>
      <c r="M49" s="78">
        <f t="shared" si="0"/>
        <v>100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v>100</v>
      </c>
      <c r="M50" s="78">
        <f t="shared" si="0"/>
        <v>100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v>100</v>
      </c>
      <c r="M51" s="78">
        <f t="shared" si="0"/>
        <v>100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v>100</v>
      </c>
      <c r="M61" s="78">
        <f t="shared" si="0"/>
        <v>100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v>100</v>
      </c>
      <c r="M62" s="78">
        <f t="shared" si="0"/>
        <v>100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v>100</v>
      </c>
      <c r="M63" s="78">
        <f t="shared" si="0"/>
        <v>100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v>100</v>
      </c>
      <c r="M64" s="78">
        <f t="shared" si="0"/>
        <v>100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v>100</v>
      </c>
      <c r="M65" s="78">
        <f t="shared" si="0"/>
        <v>100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v>100</v>
      </c>
      <c r="M66" s="78">
        <f t="shared" si="0"/>
        <v>100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v>100</v>
      </c>
      <c r="M67" s="78">
        <f t="shared" si="0"/>
        <v>100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v>100</v>
      </c>
      <c r="M68" s="78">
        <f t="shared" ref="M68:M131" si="2">L68-(SUM(O68:AK68))</f>
        <v>100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v>100</v>
      </c>
      <c r="M69" s="78">
        <f t="shared" si="2"/>
        <v>100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v>100</v>
      </c>
      <c r="M70" s="78">
        <f t="shared" si="2"/>
        <v>100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v>100</v>
      </c>
      <c r="M71" s="78">
        <f t="shared" si="2"/>
        <v>100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v>100</v>
      </c>
      <c r="M72" s="78">
        <f t="shared" si="2"/>
        <v>100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v>100</v>
      </c>
      <c r="M73" s="78">
        <f t="shared" si="2"/>
        <v>100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v>100</v>
      </c>
      <c r="M74" s="78">
        <f t="shared" si="2"/>
        <v>100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v>100</v>
      </c>
      <c r="M75" s="78">
        <f t="shared" si="2"/>
        <v>100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v>100</v>
      </c>
      <c r="M76" s="78">
        <f t="shared" si="2"/>
        <v>100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v>100</v>
      </c>
      <c r="M77" s="78">
        <f t="shared" si="2"/>
        <v>100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v>100</v>
      </c>
      <c r="M78" s="78">
        <f t="shared" si="2"/>
        <v>100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v>100</v>
      </c>
      <c r="M79" s="78">
        <f t="shared" si="2"/>
        <v>100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v>100</v>
      </c>
      <c r="M80" s="78">
        <f t="shared" si="2"/>
        <v>100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v>100</v>
      </c>
      <c r="M81" s="78">
        <f t="shared" si="2"/>
        <v>100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v>100</v>
      </c>
      <c r="M82" s="78">
        <f t="shared" si="2"/>
        <v>100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v>100</v>
      </c>
      <c r="M83" s="78">
        <f t="shared" si="2"/>
        <v>100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v>100</v>
      </c>
      <c r="M84" s="78">
        <f t="shared" si="2"/>
        <v>100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v>100</v>
      </c>
      <c r="M85" s="78">
        <f t="shared" si="2"/>
        <v>100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v>100</v>
      </c>
      <c r="M86" s="78">
        <f t="shared" si="2"/>
        <v>100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v>100</v>
      </c>
      <c r="M87" s="78">
        <f t="shared" si="2"/>
        <v>100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v>100</v>
      </c>
      <c r="M88" s="78">
        <f t="shared" si="2"/>
        <v>100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v>100</v>
      </c>
      <c r="M89" s="78">
        <f t="shared" si="2"/>
        <v>100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v>100</v>
      </c>
      <c r="M90" s="78">
        <f t="shared" si="2"/>
        <v>100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v>100</v>
      </c>
      <c r="M91" s="78">
        <f t="shared" si="2"/>
        <v>100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v>100</v>
      </c>
      <c r="M92" s="78">
        <f t="shared" si="2"/>
        <v>100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v>100</v>
      </c>
      <c r="M93" s="78">
        <f t="shared" si="2"/>
        <v>100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v>50</v>
      </c>
      <c r="M94" s="78">
        <f t="shared" si="2"/>
        <v>50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v>50</v>
      </c>
      <c r="M95" s="78">
        <f t="shared" si="2"/>
        <v>50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v>50</v>
      </c>
      <c r="M96" s="78">
        <f t="shared" si="2"/>
        <v>50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v>50</v>
      </c>
      <c r="M97" s="78">
        <f t="shared" si="2"/>
        <v>50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v>50</v>
      </c>
      <c r="M98" s="78">
        <f t="shared" si="2"/>
        <v>50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v>50</v>
      </c>
      <c r="M99" s="78">
        <f t="shared" si="2"/>
        <v>50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v>50</v>
      </c>
      <c r="M100" s="78">
        <f t="shared" si="2"/>
        <v>50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v>50</v>
      </c>
      <c r="M101" s="78">
        <f t="shared" si="2"/>
        <v>50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v>50</v>
      </c>
      <c r="M102" s="78">
        <f t="shared" si="2"/>
        <v>50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v>50</v>
      </c>
      <c r="M103" s="78">
        <f t="shared" si="2"/>
        <v>50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v>50</v>
      </c>
      <c r="M104" s="78">
        <f t="shared" si="2"/>
        <v>50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v>50</v>
      </c>
      <c r="M105" s="78">
        <f t="shared" si="2"/>
        <v>50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v>50</v>
      </c>
      <c r="M106" s="78">
        <f t="shared" si="2"/>
        <v>50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v>50</v>
      </c>
      <c r="M107" s="78">
        <f t="shared" si="2"/>
        <v>50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v>50</v>
      </c>
      <c r="M108" s="78">
        <f t="shared" si="2"/>
        <v>50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v>50</v>
      </c>
      <c r="M109" s="78">
        <f t="shared" si="2"/>
        <v>50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v>10</v>
      </c>
      <c r="M110" s="78">
        <f t="shared" si="2"/>
        <v>10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c r="M111" s="78">
        <f t="shared" si="2"/>
        <v>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c r="M112" s="78">
        <f t="shared" si="2"/>
        <v>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v>5</v>
      </c>
      <c r="M113" s="78">
        <f t="shared" si="2"/>
        <v>5</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v>10</v>
      </c>
      <c r="M114" s="78">
        <f t="shared" si="2"/>
        <v>10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v>10</v>
      </c>
      <c r="M115" s="78">
        <f t="shared" si="2"/>
        <v>10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v>10</v>
      </c>
      <c r="M116" s="78">
        <f t="shared" si="2"/>
        <v>10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v>10</v>
      </c>
      <c r="M117" s="78">
        <f t="shared" si="2"/>
        <v>10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v>200</v>
      </c>
      <c r="M118" s="78">
        <f t="shared" si="2"/>
        <v>200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v>4</v>
      </c>
      <c r="M119" s="78">
        <f t="shared" si="2"/>
        <v>4</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c r="M120" s="78">
        <f t="shared" si="2"/>
        <v>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c r="M141" s="78">
        <f t="shared" si="4"/>
        <v>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200</v>
      </c>
      <c r="M142" s="78">
        <f t="shared" si="4"/>
        <v>200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200</v>
      </c>
      <c r="M143" s="78">
        <f t="shared" si="4"/>
        <v>200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10</v>
      </c>
      <c r="M144" s="78">
        <f t="shared" si="4"/>
        <v>10</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v>10</v>
      </c>
      <c r="M145" s="78">
        <f t="shared" si="4"/>
        <v>10</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50</v>
      </c>
      <c r="M146" s="78">
        <f t="shared" si="4"/>
        <v>50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10</v>
      </c>
      <c r="M147" s="78">
        <f t="shared" si="4"/>
        <v>10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10</v>
      </c>
      <c r="M148" s="78">
        <f t="shared" si="4"/>
        <v>10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10</v>
      </c>
      <c r="M149" s="78">
        <f t="shared" si="4"/>
        <v>10</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v>150</v>
      </c>
      <c r="M150" s="78">
        <f t="shared" si="4"/>
        <v>150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150</v>
      </c>
      <c r="M151" s="78">
        <f t="shared" si="4"/>
        <v>150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100</v>
      </c>
      <c r="M152" s="78">
        <f t="shared" si="4"/>
        <v>100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100</v>
      </c>
      <c r="M153" s="78">
        <f t="shared" si="4"/>
        <v>100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15</v>
      </c>
      <c r="M154" s="78">
        <f t="shared" si="4"/>
        <v>15</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v>15</v>
      </c>
      <c r="M155" s="78">
        <f t="shared" si="4"/>
        <v>15</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5</v>
      </c>
      <c r="M156" s="78">
        <f t="shared" si="4"/>
        <v>5</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v>10</v>
      </c>
      <c r="M157" s="78">
        <f t="shared" si="4"/>
        <v>10</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c r="M158" s="78">
        <f t="shared" si="4"/>
        <v>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c r="M159" s="78">
        <f t="shared" si="4"/>
        <v>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200</v>
      </c>
      <c r="M160" s="78">
        <f t="shared" si="4"/>
        <v>200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v>200</v>
      </c>
      <c r="M161" s="78">
        <f t="shared" si="4"/>
        <v>200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v>200</v>
      </c>
      <c r="M162" s="78">
        <f t="shared" si="4"/>
        <v>200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v>200</v>
      </c>
      <c r="M163" s="78">
        <f t="shared" si="4"/>
        <v>200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v>200</v>
      </c>
      <c r="M164" s="78">
        <f t="shared" si="4"/>
        <v>200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v>200</v>
      </c>
      <c r="M165" s="78">
        <f t="shared" si="4"/>
        <v>200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50</v>
      </c>
      <c r="M166" s="78">
        <f t="shared" si="4"/>
        <v>50</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v>50</v>
      </c>
      <c r="M167" s="78">
        <f t="shared" si="4"/>
        <v>50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v>200</v>
      </c>
      <c r="M168" s="78">
        <f t="shared" si="4"/>
        <v>200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200</v>
      </c>
      <c r="M169" s="78">
        <f t="shared" si="4"/>
        <v>200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v>200</v>
      </c>
      <c r="M170" s="78">
        <f t="shared" si="4"/>
        <v>200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v>100</v>
      </c>
      <c r="M172" s="78">
        <f t="shared" si="4"/>
        <v>100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v>50</v>
      </c>
      <c r="M173" s="78">
        <f t="shared" si="4"/>
        <v>50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v>400</v>
      </c>
      <c r="M174" s="78">
        <f t="shared" si="4"/>
        <v>400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v>400</v>
      </c>
      <c r="M175" s="78">
        <f t="shared" si="4"/>
        <v>400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v>10</v>
      </c>
      <c r="M183" s="78">
        <f t="shared" si="4"/>
        <v>10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v>100</v>
      </c>
      <c r="M185" s="78">
        <f t="shared" si="4"/>
        <v>100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60</v>
      </c>
      <c r="M186" s="78">
        <f t="shared" si="4"/>
        <v>60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v>60</v>
      </c>
      <c r="M187" s="78">
        <f t="shared" si="4"/>
        <v>60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60</v>
      </c>
      <c r="M188" s="78">
        <f t="shared" si="4"/>
        <v>60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60</v>
      </c>
      <c r="M189" s="78">
        <f t="shared" si="4"/>
        <v>60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60</v>
      </c>
      <c r="M190" s="78">
        <f t="shared" si="4"/>
        <v>60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60</v>
      </c>
      <c r="M191" s="78">
        <f t="shared" si="4"/>
        <v>60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v>60</v>
      </c>
      <c r="M192" s="78">
        <f t="shared" si="4"/>
        <v>60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v>60</v>
      </c>
      <c r="M193" s="78">
        <f t="shared" si="4"/>
        <v>60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v>60</v>
      </c>
      <c r="M194" s="78">
        <f t="shared" si="4"/>
        <v>60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v>60</v>
      </c>
      <c r="M195" s="78">
        <f t="shared" si="4"/>
        <v>60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60</v>
      </c>
      <c r="M196" s="78">
        <f t="shared" ref="M196:M259" si="6">L196-(SUM(O196:AK196))</f>
        <v>60</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60</v>
      </c>
      <c r="M197" s="78">
        <f t="shared" si="6"/>
        <v>60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60</v>
      </c>
      <c r="M198" s="78">
        <f t="shared" si="6"/>
        <v>60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60</v>
      </c>
      <c r="M199" s="78">
        <f t="shared" si="6"/>
        <v>60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v>60</v>
      </c>
      <c r="M200" s="78">
        <f t="shared" si="6"/>
        <v>60</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60</v>
      </c>
      <c r="M201" s="78">
        <f t="shared" si="6"/>
        <v>60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v>60</v>
      </c>
      <c r="M202" s="78">
        <f t="shared" si="6"/>
        <v>60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60</v>
      </c>
      <c r="M203" s="78">
        <f t="shared" si="6"/>
        <v>60</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v>60</v>
      </c>
      <c r="M204" s="78">
        <f t="shared" si="6"/>
        <v>60</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4</v>
      </c>
      <c r="M205" s="78">
        <f t="shared" si="6"/>
        <v>4</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c r="M206" s="78">
        <f t="shared" si="6"/>
        <v>0</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v>4</v>
      </c>
      <c r="M207" s="78">
        <f t="shared" si="6"/>
        <v>4</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c r="M208" s="78">
        <f t="shared" si="6"/>
        <v>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v>4</v>
      </c>
      <c r="M209" s="78">
        <f t="shared" si="6"/>
        <v>4</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v>4</v>
      </c>
      <c r="M210" s="78">
        <f t="shared" si="6"/>
        <v>4</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v>4</v>
      </c>
      <c r="M211" s="78">
        <f t="shared" si="6"/>
        <v>4</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v>4</v>
      </c>
      <c r="M212" s="78">
        <f t="shared" si="6"/>
        <v>4</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v>4</v>
      </c>
      <c r="M213" s="78">
        <f t="shared" si="6"/>
        <v>4</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v>10</v>
      </c>
      <c r="M214" s="78">
        <f t="shared" si="6"/>
        <v>10</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v>10</v>
      </c>
      <c r="M215" s="78">
        <f t="shared" si="6"/>
        <v>10</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v>10</v>
      </c>
      <c r="M216" s="78">
        <f t="shared" si="6"/>
        <v>10</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v>4</v>
      </c>
      <c r="M217" s="78">
        <f t="shared" si="6"/>
        <v>4</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v>2</v>
      </c>
      <c r="M218" s="78">
        <f t="shared" si="6"/>
        <v>2</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v>2</v>
      </c>
      <c r="M219" s="78">
        <f t="shared" si="6"/>
        <v>2</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v>2</v>
      </c>
      <c r="M220" s="78">
        <f t="shared" si="6"/>
        <v>2</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c r="M237" s="78">
        <f t="shared" si="6"/>
        <v>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v>50</v>
      </c>
      <c r="M240" s="78">
        <f t="shared" si="6"/>
        <v>50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2</v>
      </c>
      <c r="M241" s="78">
        <f t="shared" si="6"/>
        <v>2</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c r="M245" s="78">
        <f t="shared" si="6"/>
        <v>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c r="M246" s="78">
        <f t="shared" si="6"/>
        <v>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v>600</v>
      </c>
      <c r="M249" s="78">
        <f t="shared" si="6"/>
        <v>600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v>600</v>
      </c>
      <c r="M250" s="78">
        <f t="shared" si="6"/>
        <v>600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200</v>
      </c>
      <c r="M251" s="78">
        <f t="shared" si="6"/>
        <v>200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c r="M252" s="78">
        <f t="shared" si="6"/>
        <v>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v>200</v>
      </c>
      <c r="M253" s="78">
        <f t="shared" si="6"/>
        <v>200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v>200</v>
      </c>
      <c r="M254" s="78">
        <f t="shared" si="6"/>
        <v>200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v>200</v>
      </c>
      <c r="M255" s="78">
        <f t="shared" si="6"/>
        <v>200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v>200</v>
      </c>
      <c r="M256" s="78">
        <f t="shared" si="6"/>
        <v>200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v>200</v>
      </c>
      <c r="M257" s="78">
        <f t="shared" si="6"/>
        <v>200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200</v>
      </c>
      <c r="M258" s="78">
        <f t="shared" si="6"/>
        <v>200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c r="M259" s="78">
        <f t="shared" si="6"/>
        <v>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v>50</v>
      </c>
      <c r="M260" s="78">
        <f t="shared" ref="M260:M323" si="8">L260-(SUM(O260:AK260))</f>
        <v>50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v>50</v>
      </c>
      <c r="M261" s="78">
        <f t="shared" si="8"/>
        <v>50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v>50</v>
      </c>
      <c r="M262" s="78">
        <f t="shared" si="8"/>
        <v>50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v>50</v>
      </c>
      <c r="M263" s="78">
        <f t="shared" si="8"/>
        <v>50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300</v>
      </c>
      <c r="M270" s="78">
        <f t="shared" si="8"/>
        <v>300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v>300</v>
      </c>
      <c r="M271" s="78">
        <f t="shared" si="8"/>
        <v>300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200</v>
      </c>
      <c r="M272" s="78">
        <f t="shared" si="8"/>
        <v>200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v>50</v>
      </c>
      <c r="M273" s="78">
        <f t="shared" si="8"/>
        <v>50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v>50</v>
      </c>
      <c r="M274" s="78">
        <f t="shared" si="8"/>
        <v>50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200</v>
      </c>
      <c r="M275" s="78">
        <f t="shared" si="8"/>
        <v>200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80</v>
      </c>
      <c r="M276" s="78">
        <f t="shared" si="8"/>
        <v>80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c r="M277" s="78">
        <f t="shared" si="8"/>
        <v>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c r="M278" s="78">
        <f t="shared" si="8"/>
        <v>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c r="M279" s="78">
        <f t="shared" si="8"/>
        <v>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v>10</v>
      </c>
      <c r="M281" s="78">
        <f t="shared" si="8"/>
        <v>10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v>200</v>
      </c>
      <c r="M282" s="78">
        <f t="shared" si="8"/>
        <v>200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v>30</v>
      </c>
      <c r="M285" s="78">
        <f t="shared" si="8"/>
        <v>30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v>200</v>
      </c>
      <c r="M286" s="78">
        <f t="shared" si="8"/>
        <v>200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v>200</v>
      </c>
      <c r="M287" s="78">
        <f t="shared" si="8"/>
        <v>200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100</v>
      </c>
      <c r="M288" s="78">
        <f t="shared" si="8"/>
        <v>100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v>100</v>
      </c>
      <c r="M289" s="78">
        <f t="shared" si="8"/>
        <v>100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100</v>
      </c>
      <c r="M290" s="78">
        <f t="shared" si="8"/>
        <v>100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v>10</v>
      </c>
      <c r="M294" s="78">
        <f t="shared" si="8"/>
        <v>10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v>50</v>
      </c>
      <c r="M295" s="78">
        <f t="shared" si="8"/>
        <v>50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v>50</v>
      </c>
      <c r="M298" s="78">
        <f t="shared" si="8"/>
        <v>50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v>50</v>
      </c>
      <c r="M299" s="78">
        <f t="shared" si="8"/>
        <v>50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v>50</v>
      </c>
      <c r="M300" s="78">
        <f t="shared" si="8"/>
        <v>50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v>50</v>
      </c>
      <c r="M301" s="78">
        <f t="shared" si="8"/>
        <v>50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v>50</v>
      </c>
      <c r="M302" s="78">
        <f t="shared" si="8"/>
        <v>50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v>50</v>
      </c>
      <c r="M303" s="78">
        <f t="shared" si="8"/>
        <v>50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v>50</v>
      </c>
      <c r="M304" s="78">
        <f t="shared" si="8"/>
        <v>50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v>50</v>
      </c>
      <c r="M305" s="78">
        <f t="shared" si="8"/>
        <v>50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v>50</v>
      </c>
      <c r="M306" s="78">
        <f t="shared" si="8"/>
        <v>50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v>50</v>
      </c>
      <c r="M307" s="78">
        <f t="shared" si="8"/>
        <v>50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v>50</v>
      </c>
      <c r="M308" s="78">
        <f t="shared" si="8"/>
        <v>50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v>50</v>
      </c>
      <c r="M309" s="78">
        <f t="shared" si="8"/>
        <v>50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v>50</v>
      </c>
      <c r="M310" s="78">
        <f t="shared" si="8"/>
        <v>50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100</v>
      </c>
      <c r="M317" s="78">
        <f t="shared" si="8"/>
        <v>100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300</v>
      </c>
      <c r="M318" s="78">
        <f t="shared" si="8"/>
        <v>300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v>300</v>
      </c>
      <c r="M319" s="78">
        <f t="shared" si="8"/>
        <v>300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v>100</v>
      </c>
      <c r="M320" s="78">
        <f t="shared" si="8"/>
        <v>100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c r="M321" s="78">
        <f t="shared" si="8"/>
        <v>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300</v>
      </c>
      <c r="M322" s="78">
        <f t="shared" si="8"/>
        <v>300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300</v>
      </c>
      <c r="M323" s="78">
        <f t="shared" si="8"/>
        <v>300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100</v>
      </c>
      <c r="M324" s="78">
        <f t="shared" ref="M324:M377" si="10">L324-(SUM(O324:AK324))</f>
        <v>100</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v>100</v>
      </c>
      <c r="M325" s="78">
        <f t="shared" si="10"/>
        <v>100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v>100</v>
      </c>
      <c r="M326" s="78">
        <f t="shared" si="10"/>
        <v>100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v>50</v>
      </c>
      <c r="M327" s="78">
        <f t="shared" si="10"/>
        <v>50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v>50</v>
      </c>
      <c r="M328" s="78">
        <f t="shared" si="10"/>
        <v>50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v>50</v>
      </c>
      <c r="M329" s="78">
        <f t="shared" si="10"/>
        <v>50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v>300</v>
      </c>
      <c r="M330" s="78">
        <f t="shared" si="10"/>
        <v>300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v>300</v>
      </c>
      <c r="M331" s="78">
        <f t="shared" si="10"/>
        <v>300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v>5</v>
      </c>
      <c r="M332" s="78">
        <f t="shared" si="10"/>
        <v>5</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200</v>
      </c>
      <c r="M333" s="78">
        <f t="shared" si="10"/>
        <v>200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200</v>
      </c>
      <c r="M334" s="78">
        <f t="shared" si="10"/>
        <v>200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200</v>
      </c>
      <c r="M335" s="78">
        <f t="shared" si="10"/>
        <v>200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200</v>
      </c>
      <c r="M336" s="78">
        <f t="shared" si="10"/>
        <v>200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v>200</v>
      </c>
      <c r="M337" s="78">
        <f t="shared" si="10"/>
        <v>200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c r="M338" s="78">
        <f t="shared" si="10"/>
        <v>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v>10</v>
      </c>
      <c r="M339" s="78">
        <f t="shared" si="10"/>
        <v>10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10</v>
      </c>
      <c r="M340" s="78">
        <f t="shared" si="10"/>
        <v>10</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v>10</v>
      </c>
      <c r="M341" s="78">
        <f t="shared" si="10"/>
        <v>10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v>10</v>
      </c>
      <c r="M342" s="78">
        <f t="shared" si="10"/>
        <v>10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v>10</v>
      </c>
      <c r="M343" s="78">
        <f t="shared" si="10"/>
        <v>10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v>10</v>
      </c>
      <c r="M344" s="78">
        <f t="shared" si="10"/>
        <v>10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v>10</v>
      </c>
      <c r="M345" s="78">
        <f t="shared" si="10"/>
        <v>10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v>10</v>
      </c>
      <c r="M346" s="78">
        <f t="shared" si="10"/>
        <v>10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v>10</v>
      </c>
      <c r="M347" s="78">
        <f t="shared" si="10"/>
        <v>10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v>10</v>
      </c>
      <c r="M348" s="78">
        <f t="shared" si="10"/>
        <v>10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v>10</v>
      </c>
      <c r="M349" s="78">
        <f t="shared" si="10"/>
        <v>10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v>10</v>
      </c>
      <c r="M350" s="78">
        <f t="shared" si="10"/>
        <v>10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v>10</v>
      </c>
      <c r="M351" s="78">
        <f t="shared" si="10"/>
        <v>10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v>10</v>
      </c>
      <c r="M352" s="78">
        <f t="shared" si="10"/>
        <v>10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v>10</v>
      </c>
      <c r="M353" s="78">
        <f t="shared" si="10"/>
        <v>10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v>10</v>
      </c>
      <c r="M354" s="78">
        <f t="shared" si="10"/>
        <v>10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v>10</v>
      </c>
      <c r="M355" s="78">
        <f t="shared" si="10"/>
        <v>10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v>10</v>
      </c>
      <c r="M358" s="78">
        <f t="shared" si="10"/>
        <v>10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v>20</v>
      </c>
      <c r="M362" s="78">
        <f t="shared" si="10"/>
        <v>20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v>20</v>
      </c>
      <c r="M363" s="78">
        <f t="shared" si="10"/>
        <v>20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v>20</v>
      </c>
      <c r="M364" s="78">
        <f t="shared" si="10"/>
        <v>20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v>20</v>
      </c>
      <c r="M365" s="78">
        <f t="shared" si="10"/>
        <v>20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v>20</v>
      </c>
      <c r="M366" s="78">
        <f t="shared" si="10"/>
        <v>20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v>20</v>
      </c>
      <c r="M367" s="78">
        <f t="shared" si="10"/>
        <v>20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v>10</v>
      </c>
      <c r="M368" s="78">
        <f t="shared" si="10"/>
        <v>10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v>10</v>
      </c>
      <c r="M369" s="78">
        <f t="shared" si="10"/>
        <v>10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v>20</v>
      </c>
      <c r="M370" s="78">
        <f t="shared" si="10"/>
        <v>20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v>20</v>
      </c>
      <c r="M371" s="78">
        <f t="shared" si="10"/>
        <v>20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v>10</v>
      </c>
      <c r="M372" s="78">
        <f t="shared" si="10"/>
        <v>10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v>10</v>
      </c>
      <c r="M373" s="78">
        <f t="shared" si="10"/>
        <v>10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v>10</v>
      </c>
      <c r="M374" s="78">
        <f t="shared" si="10"/>
        <v>10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v>50</v>
      </c>
      <c r="M375" s="78">
        <f t="shared" si="10"/>
        <v>50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v>10</v>
      </c>
      <c r="M377" s="78">
        <f t="shared" si="10"/>
        <v>10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K1:AK2"/>
    <mergeCell ref="Y1:Y2"/>
    <mergeCell ref="Z1:Z2"/>
    <mergeCell ref="T1:T2"/>
    <mergeCell ref="U1:U2"/>
    <mergeCell ref="V1:V2"/>
    <mergeCell ref="W1:W2"/>
    <mergeCell ref="AD1:AD2"/>
    <mergeCell ref="AE1:AE2"/>
    <mergeCell ref="AB1:AB2"/>
    <mergeCell ref="AC1:AC2"/>
    <mergeCell ref="AF1:AF2"/>
    <mergeCell ref="AG1:AG2"/>
    <mergeCell ref="AH1:AH2"/>
    <mergeCell ref="AI1:AI2"/>
    <mergeCell ref="AJ1:AJ2"/>
    <mergeCell ref="A2:N2"/>
    <mergeCell ref="R1:R2"/>
    <mergeCell ref="S1:S2"/>
    <mergeCell ref="A1:C1"/>
    <mergeCell ref="D1:K1"/>
    <mergeCell ref="A186:A236"/>
    <mergeCell ref="B186:B236"/>
    <mergeCell ref="A237:A271"/>
    <mergeCell ref="B237:B271"/>
    <mergeCell ref="AA1:AA2"/>
    <mergeCell ref="L1:N1"/>
    <mergeCell ref="O1:O2"/>
    <mergeCell ref="P1:P2"/>
    <mergeCell ref="X1:X2"/>
    <mergeCell ref="Q1:Q2"/>
    <mergeCell ref="A4:A61"/>
    <mergeCell ref="B4:B61"/>
    <mergeCell ref="A62:A141"/>
    <mergeCell ref="B62:B141"/>
    <mergeCell ref="A142:A185"/>
    <mergeCell ref="B142:B185"/>
  </mergeCells>
  <conditionalFormatting sqref="O4:O51 O53:O306">
    <cfRule type="cellIs" dxfId="59" priority="34" stopIfTrue="1" operator="greaterThan">
      <formula>0</formula>
    </cfRule>
    <cfRule type="cellIs" dxfId="58" priority="35" stopIfTrue="1" operator="greaterThan">
      <formula>0</formula>
    </cfRule>
    <cfRule type="cellIs" dxfId="57" priority="36" stopIfTrue="1" operator="greaterThan">
      <formula>0</formula>
    </cfRule>
  </conditionalFormatting>
  <conditionalFormatting sqref="O328:O334">
    <cfRule type="cellIs" dxfId="56" priority="10" stopIfTrue="1" operator="greaterThan">
      <formula>0</formula>
    </cfRule>
    <cfRule type="cellIs" dxfId="55" priority="11" stopIfTrue="1" operator="greaterThan">
      <formula>0</formula>
    </cfRule>
    <cfRule type="cellIs" dxfId="54" priority="12" stopIfTrue="1" operator="greaterThan">
      <formula>0</formula>
    </cfRule>
  </conditionalFormatting>
  <conditionalFormatting sqref="O337:O377">
    <cfRule type="cellIs" dxfId="53" priority="4" stopIfTrue="1" operator="greaterThan">
      <formula>0</formula>
    </cfRule>
    <cfRule type="cellIs" dxfId="52" priority="5" stopIfTrue="1" operator="greaterThan">
      <formula>0</formula>
    </cfRule>
    <cfRule type="cellIs" dxfId="51" priority="6" stopIfTrue="1" operator="greaterThan">
      <formula>0</formula>
    </cfRule>
  </conditionalFormatting>
  <conditionalFormatting sqref="P315">
    <cfRule type="cellIs" dxfId="50" priority="31" stopIfTrue="1" operator="greaterThan">
      <formula>0</formula>
    </cfRule>
    <cfRule type="cellIs" dxfId="49" priority="32" stopIfTrue="1" operator="greaterThan">
      <formula>0</formula>
    </cfRule>
    <cfRule type="cellIs" dxfId="48" priority="33" stopIfTrue="1" operator="greaterThan">
      <formula>0</formula>
    </cfRule>
  </conditionalFormatting>
  <conditionalFormatting sqref="P4:AK306">
    <cfRule type="cellIs" dxfId="47" priority="40" stopIfTrue="1" operator="greaterThan">
      <formula>0</formula>
    </cfRule>
    <cfRule type="cellIs" dxfId="46" priority="41" stopIfTrue="1" operator="greaterThan">
      <formula>0</formula>
    </cfRule>
    <cfRule type="cellIs" dxfId="45" priority="42" stopIfTrue="1" operator="greaterThan">
      <formula>0</formula>
    </cfRule>
  </conditionalFormatting>
  <conditionalFormatting sqref="Q301:Q377">
    <cfRule type="cellIs" dxfId="44" priority="37" operator="greaterThan">
      <formula>0</formula>
    </cfRule>
    <cfRule type="cellIs" priority="38" operator="greaterThan">
      <formula>0</formula>
    </cfRule>
  </conditionalFormatting>
  <conditionalFormatting sqref="R315">
    <cfRule type="cellIs" dxfId="43" priority="1" stopIfTrue="1" operator="greaterThan">
      <formula>0</formula>
    </cfRule>
    <cfRule type="cellIs" dxfId="42" priority="2" stopIfTrue="1" operator="greaterThan">
      <formula>0</formula>
    </cfRule>
    <cfRule type="cellIs" dxfId="41" priority="3" stopIfTrue="1" operator="greaterThan">
      <formula>0</formula>
    </cfRule>
  </conditionalFormatting>
  <conditionalFormatting sqref="S4:AK377">
    <cfRule type="cellIs" dxfId="40" priority="39" operator="greaterThan">
      <formula>0</formula>
    </cfRule>
  </conditionalFormatting>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v>20</v>
      </c>
      <c r="M4" s="78">
        <f t="shared" ref="M4:M67" si="0">L4-(SUM(O4:AK4))</f>
        <v>20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v>20</v>
      </c>
      <c r="M5" s="78">
        <f t="shared" si="0"/>
        <v>20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v>20</v>
      </c>
      <c r="M6" s="78">
        <f t="shared" si="0"/>
        <v>20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20</v>
      </c>
      <c r="M7" s="78">
        <f t="shared" si="0"/>
        <v>20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v>20</v>
      </c>
      <c r="M8" s="78">
        <f t="shared" si="0"/>
        <v>20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20</v>
      </c>
      <c r="M9" s="78">
        <f t="shared" si="0"/>
        <v>20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v>20</v>
      </c>
      <c r="M10" s="78">
        <f t="shared" si="0"/>
        <v>20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v>20</v>
      </c>
      <c r="M11" s="78">
        <f t="shared" si="0"/>
        <v>20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v>100</v>
      </c>
      <c r="M12" s="78">
        <f t="shared" si="0"/>
        <v>100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v>100</v>
      </c>
      <c r="M13" s="78">
        <f t="shared" si="0"/>
        <v>100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v>100</v>
      </c>
      <c r="M14" s="78">
        <f t="shared" si="0"/>
        <v>100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100</v>
      </c>
      <c r="M15" s="78">
        <f t="shared" si="0"/>
        <v>100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v>100</v>
      </c>
      <c r="M16" s="78">
        <f t="shared" si="0"/>
        <v>100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100</v>
      </c>
      <c r="M17" s="78">
        <f t="shared" si="0"/>
        <v>100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v>100</v>
      </c>
      <c r="M18" s="78">
        <f t="shared" si="0"/>
        <v>100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v>100</v>
      </c>
      <c r="M19" s="78">
        <f t="shared" si="0"/>
        <v>100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100</v>
      </c>
      <c r="M20" s="78">
        <f t="shared" si="0"/>
        <v>100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v>100</v>
      </c>
      <c r="M21" s="78">
        <f t="shared" si="0"/>
        <v>100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100</v>
      </c>
      <c r="M22" s="78">
        <f t="shared" si="0"/>
        <v>100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v>100</v>
      </c>
      <c r="M23" s="78">
        <f t="shared" si="0"/>
        <v>100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v>20</v>
      </c>
      <c r="M24" s="78">
        <f t="shared" si="0"/>
        <v>20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v>20</v>
      </c>
      <c r="M25" s="78">
        <f t="shared" si="0"/>
        <v>20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v>20</v>
      </c>
      <c r="M26" s="78">
        <f t="shared" si="0"/>
        <v>20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v>20</v>
      </c>
      <c r="M27" s="78">
        <f t="shared" si="0"/>
        <v>20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v>20</v>
      </c>
      <c r="M28" s="78">
        <f t="shared" si="0"/>
        <v>20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v>20</v>
      </c>
      <c r="M29" s="78">
        <f t="shared" si="0"/>
        <v>20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v>20</v>
      </c>
      <c r="M30" s="78">
        <f t="shared" si="0"/>
        <v>20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20</v>
      </c>
      <c r="M31" s="78">
        <f t="shared" si="0"/>
        <v>20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v>20</v>
      </c>
      <c r="M32" s="78">
        <f t="shared" si="0"/>
        <v>20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v>20</v>
      </c>
      <c r="M33" s="78">
        <f t="shared" si="0"/>
        <v>20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100</v>
      </c>
      <c r="M34" s="78">
        <f t="shared" si="0"/>
        <v>100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v>60</v>
      </c>
      <c r="M35" s="78">
        <f t="shared" si="0"/>
        <v>60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60</v>
      </c>
      <c r="M36" s="78">
        <f t="shared" si="0"/>
        <v>60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v>60</v>
      </c>
      <c r="M37" s="78">
        <f t="shared" si="0"/>
        <v>60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v>60</v>
      </c>
      <c r="M38" s="78">
        <f t="shared" si="0"/>
        <v>60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v>60</v>
      </c>
      <c r="M39" s="78">
        <f t="shared" si="0"/>
        <v>60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v>60</v>
      </c>
      <c r="M40" s="78">
        <f t="shared" si="0"/>
        <v>60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v>60</v>
      </c>
      <c r="M41" s="78">
        <f t="shared" si="0"/>
        <v>60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v>60</v>
      </c>
      <c r="M42" s="78">
        <f t="shared" si="0"/>
        <v>60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v>60</v>
      </c>
      <c r="M43" s="78">
        <f t="shared" si="0"/>
        <v>60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60</v>
      </c>
      <c r="M44" s="78">
        <f t="shared" si="0"/>
        <v>60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v>60</v>
      </c>
      <c r="M45" s="78">
        <f t="shared" si="0"/>
        <v>60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v>60</v>
      </c>
      <c r="M46" s="78">
        <f t="shared" si="0"/>
        <v>60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v>60</v>
      </c>
      <c r="M47" s="78">
        <f t="shared" si="0"/>
        <v>60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v>60</v>
      </c>
      <c r="M48" s="78">
        <f t="shared" si="0"/>
        <v>60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v>60</v>
      </c>
      <c r="M49" s="78">
        <f t="shared" si="0"/>
        <v>60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v>60</v>
      </c>
      <c r="M50" s="78">
        <f t="shared" si="0"/>
        <v>60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v>60</v>
      </c>
      <c r="M51" s="78">
        <f t="shared" si="0"/>
        <v>60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v>60</v>
      </c>
      <c r="M61" s="78">
        <f t="shared" si="0"/>
        <v>60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v>30</v>
      </c>
      <c r="M62" s="78">
        <f t="shared" si="0"/>
        <v>30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v>40</v>
      </c>
      <c r="M63" s="78">
        <f t="shared" si="0"/>
        <v>40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v>30</v>
      </c>
      <c r="M64" s="78">
        <f t="shared" si="0"/>
        <v>30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v>30</v>
      </c>
      <c r="M65" s="78">
        <f t="shared" si="0"/>
        <v>30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v>30</v>
      </c>
      <c r="M66" s="78">
        <f t="shared" si="0"/>
        <v>30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v>30</v>
      </c>
      <c r="M67" s="78">
        <f t="shared" si="0"/>
        <v>30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v>30</v>
      </c>
      <c r="M68" s="78">
        <f t="shared" ref="M68:M131" si="2">L68-(SUM(O68:AK68))</f>
        <v>30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v>30</v>
      </c>
      <c r="M69" s="78">
        <f t="shared" si="2"/>
        <v>30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v>60</v>
      </c>
      <c r="M70" s="78">
        <f t="shared" si="2"/>
        <v>60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v>30</v>
      </c>
      <c r="M71" s="78">
        <f t="shared" si="2"/>
        <v>30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v>30</v>
      </c>
      <c r="M72" s="78">
        <f t="shared" si="2"/>
        <v>30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v>30</v>
      </c>
      <c r="M73" s="78">
        <f t="shared" si="2"/>
        <v>30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v>30</v>
      </c>
      <c r="M74" s="78">
        <f t="shared" si="2"/>
        <v>30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v>30</v>
      </c>
      <c r="M75" s="78">
        <f t="shared" si="2"/>
        <v>30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v>30</v>
      </c>
      <c r="M76" s="78">
        <f t="shared" si="2"/>
        <v>30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v>30</v>
      </c>
      <c r="M77" s="78">
        <f t="shared" si="2"/>
        <v>30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v>30</v>
      </c>
      <c r="M78" s="78">
        <f t="shared" si="2"/>
        <v>30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v>30</v>
      </c>
      <c r="M79" s="78">
        <f t="shared" si="2"/>
        <v>30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v>30</v>
      </c>
      <c r="M80" s="78">
        <f t="shared" si="2"/>
        <v>30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v>30</v>
      </c>
      <c r="M81" s="78">
        <f t="shared" si="2"/>
        <v>30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v>30</v>
      </c>
      <c r="M82" s="78">
        <f t="shared" si="2"/>
        <v>30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v>30</v>
      </c>
      <c r="M83" s="78">
        <f t="shared" si="2"/>
        <v>30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v>30</v>
      </c>
      <c r="M84" s="78">
        <f t="shared" si="2"/>
        <v>30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v>30</v>
      </c>
      <c r="M85" s="78">
        <f t="shared" si="2"/>
        <v>30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v>30</v>
      </c>
      <c r="M86" s="78">
        <f t="shared" si="2"/>
        <v>30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v>30</v>
      </c>
      <c r="M87" s="78">
        <f t="shared" si="2"/>
        <v>30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v>30</v>
      </c>
      <c r="M88" s="78">
        <f t="shared" si="2"/>
        <v>30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v>30</v>
      </c>
      <c r="M89" s="78">
        <f t="shared" si="2"/>
        <v>30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v>30</v>
      </c>
      <c r="M90" s="78">
        <f t="shared" si="2"/>
        <v>30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v>30</v>
      </c>
      <c r="M91" s="78">
        <f t="shared" si="2"/>
        <v>30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v>30</v>
      </c>
      <c r="M92" s="78">
        <f t="shared" si="2"/>
        <v>30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v>30</v>
      </c>
      <c r="M93" s="78">
        <f t="shared" si="2"/>
        <v>30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v>30</v>
      </c>
      <c r="M94" s="78">
        <f t="shared" si="2"/>
        <v>30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v>30</v>
      </c>
      <c r="M95" s="78">
        <f t="shared" si="2"/>
        <v>30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v>30</v>
      </c>
      <c r="M96" s="78">
        <f t="shared" si="2"/>
        <v>30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v>30</v>
      </c>
      <c r="M97" s="78">
        <f t="shared" si="2"/>
        <v>30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v>30</v>
      </c>
      <c r="M98" s="78">
        <f t="shared" si="2"/>
        <v>30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v>30</v>
      </c>
      <c r="M99" s="78">
        <f t="shared" si="2"/>
        <v>30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v>30</v>
      </c>
      <c r="M100" s="78">
        <f t="shared" si="2"/>
        <v>30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v>30</v>
      </c>
      <c r="M101" s="78">
        <f t="shared" si="2"/>
        <v>30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v>30</v>
      </c>
      <c r="M102" s="78">
        <f t="shared" si="2"/>
        <v>30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v>30</v>
      </c>
      <c r="M103" s="78">
        <f t="shared" si="2"/>
        <v>30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v>30</v>
      </c>
      <c r="M104" s="78">
        <f t="shared" si="2"/>
        <v>30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v>30</v>
      </c>
      <c r="M105" s="78">
        <f t="shared" si="2"/>
        <v>30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v>30</v>
      </c>
      <c r="M106" s="78">
        <f t="shared" si="2"/>
        <v>30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v>30</v>
      </c>
      <c r="M107" s="78">
        <f t="shared" si="2"/>
        <v>30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v>30</v>
      </c>
      <c r="M108" s="78">
        <f t="shared" si="2"/>
        <v>30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v>30</v>
      </c>
      <c r="M109" s="78">
        <f t="shared" si="2"/>
        <v>30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v>30</v>
      </c>
      <c r="M110" s="78">
        <f t="shared" si="2"/>
        <v>30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v>30</v>
      </c>
      <c r="M111" s="78">
        <f t="shared" si="2"/>
        <v>30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v>30</v>
      </c>
      <c r="M112" s="78">
        <f t="shared" si="2"/>
        <v>30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v>30</v>
      </c>
      <c r="M113" s="78">
        <f t="shared" si="2"/>
        <v>30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v>30</v>
      </c>
      <c r="M114" s="78">
        <f t="shared" si="2"/>
        <v>30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v>30</v>
      </c>
      <c r="M115" s="78">
        <f t="shared" si="2"/>
        <v>30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v>30</v>
      </c>
      <c r="M116" s="78">
        <f t="shared" si="2"/>
        <v>30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v>30</v>
      </c>
      <c r="M117" s="78">
        <f t="shared" si="2"/>
        <v>30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v>30</v>
      </c>
      <c r="M118" s="78">
        <f t="shared" si="2"/>
        <v>30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v>30</v>
      </c>
      <c r="M119" s="78">
        <f t="shared" si="2"/>
        <v>30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v>30</v>
      </c>
      <c r="M120" s="78">
        <f t="shared" si="2"/>
        <v>30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v>30</v>
      </c>
      <c r="M141" s="78">
        <f t="shared" si="4"/>
        <v>30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16</v>
      </c>
      <c r="M142" s="78">
        <f t="shared" si="4"/>
        <v>16</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20</v>
      </c>
      <c r="M143" s="78">
        <f t="shared" si="4"/>
        <v>20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10</v>
      </c>
      <c r="M144" s="78">
        <f t="shared" si="4"/>
        <v>10</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v>10</v>
      </c>
      <c r="M145" s="78">
        <f t="shared" si="4"/>
        <v>10</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20</v>
      </c>
      <c r="M146" s="78">
        <f t="shared" si="4"/>
        <v>20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10</v>
      </c>
      <c r="M147" s="78">
        <f t="shared" si="4"/>
        <v>10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10</v>
      </c>
      <c r="M148" s="78">
        <f t="shared" si="4"/>
        <v>10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5</v>
      </c>
      <c r="M149" s="78">
        <f t="shared" si="4"/>
        <v>5</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v>20</v>
      </c>
      <c r="M150" s="78">
        <f t="shared" si="4"/>
        <v>20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10</v>
      </c>
      <c r="M151" s="78">
        <f t="shared" si="4"/>
        <v>10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20</v>
      </c>
      <c r="M152" s="78">
        <f t="shared" si="4"/>
        <v>20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10</v>
      </c>
      <c r="M153" s="78">
        <f t="shared" si="4"/>
        <v>10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5</v>
      </c>
      <c r="M154" s="78">
        <f t="shared" si="4"/>
        <v>5</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v>4</v>
      </c>
      <c r="M155" s="78">
        <f t="shared" si="4"/>
        <v>4</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5</v>
      </c>
      <c r="M156" s="78">
        <f t="shared" si="4"/>
        <v>5</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v>3</v>
      </c>
      <c r="M157" s="78">
        <f t="shared" si="4"/>
        <v>3</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v>10</v>
      </c>
      <c r="M158" s="78">
        <f t="shared" si="4"/>
        <v>10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v>10</v>
      </c>
      <c r="M159" s="78">
        <f t="shared" si="4"/>
        <v>10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10</v>
      </c>
      <c r="M160" s="78">
        <f t="shared" si="4"/>
        <v>10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c r="M161" s="78">
        <f t="shared" si="4"/>
        <v>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v>10</v>
      </c>
      <c r="M162" s="78">
        <f t="shared" si="4"/>
        <v>10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v>10</v>
      </c>
      <c r="M163" s="78">
        <f t="shared" si="4"/>
        <v>10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v>20</v>
      </c>
      <c r="M164" s="78">
        <f t="shared" si="4"/>
        <v>20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v>20</v>
      </c>
      <c r="M165" s="78">
        <f t="shared" si="4"/>
        <v>20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4</v>
      </c>
      <c r="M166" s="78">
        <f t="shared" si="4"/>
        <v>4</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v>4</v>
      </c>
      <c r="M167" s="78">
        <f t="shared" si="4"/>
        <v>4</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v>20</v>
      </c>
      <c r="M168" s="78">
        <f t="shared" si="4"/>
        <v>20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20</v>
      </c>
      <c r="M169" s="78">
        <f t="shared" si="4"/>
        <v>20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v>20</v>
      </c>
      <c r="M170" s="78">
        <f t="shared" si="4"/>
        <v>20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v>20</v>
      </c>
      <c r="M171" s="78">
        <f t="shared" si="4"/>
        <v>20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v>20</v>
      </c>
      <c r="M172" s="78">
        <f t="shared" si="4"/>
        <v>20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v>20</v>
      </c>
      <c r="M173" s="78">
        <f t="shared" si="4"/>
        <v>20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v>20</v>
      </c>
      <c r="M174" s="78">
        <f t="shared" si="4"/>
        <v>20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v>20</v>
      </c>
      <c r="M175" s="78">
        <f t="shared" si="4"/>
        <v>20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v>20</v>
      </c>
      <c r="M185" s="78">
        <f t="shared" si="4"/>
        <v>20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10</v>
      </c>
      <c r="M186" s="78">
        <f t="shared" si="4"/>
        <v>10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v>5</v>
      </c>
      <c r="M187" s="78">
        <f t="shared" si="4"/>
        <v>5</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5</v>
      </c>
      <c r="M188" s="78">
        <f t="shared" si="4"/>
        <v>5</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5</v>
      </c>
      <c r="M189" s="78">
        <f t="shared" si="4"/>
        <v>5</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5</v>
      </c>
      <c r="M190" s="78">
        <f t="shared" si="4"/>
        <v>5</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5</v>
      </c>
      <c r="M191" s="78">
        <f t="shared" si="4"/>
        <v>5</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v>5</v>
      </c>
      <c r="M192" s="78">
        <f t="shared" si="4"/>
        <v>5</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v>5</v>
      </c>
      <c r="M193" s="78">
        <f t="shared" si="4"/>
        <v>5</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v>5</v>
      </c>
      <c r="M194" s="78">
        <f t="shared" si="4"/>
        <v>5</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v>5</v>
      </c>
      <c r="M195" s="78">
        <f t="shared" si="4"/>
        <v>5</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5</v>
      </c>
      <c r="M196" s="78">
        <f t="shared" ref="M196:M259" si="6">L196-(SUM(O196:AK196))</f>
        <v>5</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5</v>
      </c>
      <c r="M197" s="78">
        <f t="shared" si="6"/>
        <v>5</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5</v>
      </c>
      <c r="M198" s="78">
        <f t="shared" si="6"/>
        <v>5</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5</v>
      </c>
      <c r="M199" s="78">
        <f t="shared" si="6"/>
        <v>5</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v>5</v>
      </c>
      <c r="M200" s="78">
        <f t="shared" si="6"/>
        <v>5</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5</v>
      </c>
      <c r="M201" s="78">
        <f t="shared" si="6"/>
        <v>5</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v>5</v>
      </c>
      <c r="M202" s="78">
        <f t="shared" si="6"/>
        <v>5</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5</v>
      </c>
      <c r="M203" s="78">
        <f t="shared" si="6"/>
        <v>5</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v>10</v>
      </c>
      <c r="M204" s="78">
        <f t="shared" si="6"/>
        <v>10</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8</v>
      </c>
      <c r="M205" s="78">
        <f t="shared" si="6"/>
        <v>8</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v>8</v>
      </c>
      <c r="M206" s="78">
        <f t="shared" si="6"/>
        <v>8</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v>10</v>
      </c>
      <c r="M207" s="78">
        <f t="shared" si="6"/>
        <v>10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v>4</v>
      </c>
      <c r="M208" s="78">
        <f t="shared" si="6"/>
        <v>4</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v>4</v>
      </c>
      <c r="M209" s="78">
        <f t="shared" si="6"/>
        <v>4</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v>4</v>
      </c>
      <c r="M210" s="78">
        <f t="shared" si="6"/>
        <v>4</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v>4</v>
      </c>
      <c r="M211" s="78">
        <f t="shared" si="6"/>
        <v>4</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v>4</v>
      </c>
      <c r="M212" s="78">
        <f t="shared" si="6"/>
        <v>4</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v>4</v>
      </c>
      <c r="M213" s="78">
        <f t="shared" si="6"/>
        <v>4</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v>8</v>
      </c>
      <c r="M214" s="78">
        <f t="shared" si="6"/>
        <v>8</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v>4</v>
      </c>
      <c r="M215" s="78">
        <f t="shared" si="6"/>
        <v>4</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v>4</v>
      </c>
      <c r="M216" s="78">
        <f t="shared" si="6"/>
        <v>4</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v>4</v>
      </c>
      <c r="M217" s="78">
        <f t="shared" si="6"/>
        <v>4</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v>4</v>
      </c>
      <c r="M218" s="78">
        <f t="shared" si="6"/>
        <v>4</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v>8</v>
      </c>
      <c r="M219" s="78">
        <f t="shared" si="6"/>
        <v>8</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v>8</v>
      </c>
      <c r="M220" s="78">
        <f t="shared" si="6"/>
        <v>8</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v>4</v>
      </c>
      <c r="M236" s="78">
        <f t="shared" si="6"/>
        <v>4</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v>30</v>
      </c>
      <c r="M237" s="78">
        <f t="shared" si="6"/>
        <v>30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v>50</v>
      </c>
      <c r="M238" s="78">
        <f t="shared" si="6"/>
        <v>50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v>40</v>
      </c>
      <c r="M239" s="78">
        <f t="shared" si="6"/>
        <v>40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v>40</v>
      </c>
      <c r="M240" s="78">
        <f t="shared" si="6"/>
        <v>40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2</v>
      </c>
      <c r="M241" s="78">
        <f t="shared" si="6"/>
        <v>2</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v>10</v>
      </c>
      <c r="M242" s="78">
        <f t="shared" si="6"/>
        <v>10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v>10</v>
      </c>
      <c r="M243" s="78">
        <f t="shared" si="6"/>
        <v>10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v>10</v>
      </c>
      <c r="M244" s="78">
        <f t="shared" si="6"/>
        <v>10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v>10</v>
      </c>
      <c r="M245" s="78">
        <f t="shared" si="6"/>
        <v>10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v>10</v>
      </c>
      <c r="M246" s="78">
        <f t="shared" si="6"/>
        <v>10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v>10</v>
      </c>
      <c r="M247" s="78">
        <f t="shared" si="6"/>
        <v>10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v>20</v>
      </c>
      <c r="M248" s="78">
        <f t="shared" si="6"/>
        <v>20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v>20</v>
      </c>
      <c r="M249" s="78">
        <f t="shared" si="6"/>
        <v>20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v>20</v>
      </c>
      <c r="M250" s="78">
        <f t="shared" si="6"/>
        <v>20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20</v>
      </c>
      <c r="M251" s="78">
        <f t="shared" si="6"/>
        <v>20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v>30</v>
      </c>
      <c r="M252" s="78">
        <f t="shared" si="6"/>
        <v>30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v>30</v>
      </c>
      <c r="M253" s="78">
        <f t="shared" si="6"/>
        <v>30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v>30</v>
      </c>
      <c r="M254" s="78">
        <f t="shared" si="6"/>
        <v>30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v>30</v>
      </c>
      <c r="M255" s="78">
        <f t="shared" si="6"/>
        <v>30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v>20</v>
      </c>
      <c r="M256" s="78">
        <f t="shared" si="6"/>
        <v>20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v>20</v>
      </c>
      <c r="M257" s="78">
        <f t="shared" si="6"/>
        <v>20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50</v>
      </c>
      <c r="M258" s="78">
        <f t="shared" si="6"/>
        <v>50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v>20</v>
      </c>
      <c r="M259" s="78">
        <f t="shared" si="6"/>
        <v>20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v>30</v>
      </c>
      <c r="M260" s="78">
        <f t="shared" ref="M260:M323" si="8">L260-(SUM(O260:AK260))</f>
        <v>30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v>30</v>
      </c>
      <c r="M261" s="78">
        <f t="shared" si="8"/>
        <v>30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v>40</v>
      </c>
      <c r="M262" s="78">
        <f t="shared" si="8"/>
        <v>40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v>40</v>
      </c>
      <c r="M263" s="78">
        <f t="shared" si="8"/>
        <v>40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30</v>
      </c>
      <c r="M270" s="78">
        <f t="shared" si="8"/>
        <v>30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v>30</v>
      </c>
      <c r="M271" s="78">
        <f t="shared" si="8"/>
        <v>30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20</v>
      </c>
      <c r="M272" s="78">
        <f t="shared" si="8"/>
        <v>20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v>12</v>
      </c>
      <c r="M273" s="78">
        <f t="shared" si="8"/>
        <v>12</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v>12</v>
      </c>
      <c r="M274" s="78">
        <f t="shared" si="8"/>
        <v>12</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12</v>
      </c>
      <c r="M275" s="78">
        <f t="shared" si="8"/>
        <v>12</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20</v>
      </c>
      <c r="M276" s="78">
        <f t="shared" si="8"/>
        <v>20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v>30</v>
      </c>
      <c r="M277" s="78">
        <f t="shared" si="8"/>
        <v>30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v>10</v>
      </c>
      <c r="M278" s="78">
        <f t="shared" si="8"/>
        <v>10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v>10</v>
      </c>
      <c r="M279" s="78">
        <f t="shared" si="8"/>
        <v>10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v>10</v>
      </c>
      <c r="M280" s="78">
        <f t="shared" si="8"/>
        <v>10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v>10</v>
      </c>
      <c r="M281" s="78">
        <f t="shared" si="8"/>
        <v>10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v>20</v>
      </c>
      <c r="M282" s="78">
        <f t="shared" si="8"/>
        <v>20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v>20</v>
      </c>
      <c r="M283" s="78">
        <f t="shared" si="8"/>
        <v>20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v>20</v>
      </c>
      <c r="M284" s="78">
        <f t="shared" si="8"/>
        <v>20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v>30</v>
      </c>
      <c r="M285" s="78">
        <f t="shared" si="8"/>
        <v>30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v>20</v>
      </c>
      <c r="M286" s="78">
        <f t="shared" si="8"/>
        <v>20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v>20</v>
      </c>
      <c r="M287" s="78">
        <f t="shared" si="8"/>
        <v>20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20</v>
      </c>
      <c r="M288" s="78">
        <f t="shared" si="8"/>
        <v>20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v>20</v>
      </c>
      <c r="M289" s="78">
        <f t="shared" si="8"/>
        <v>20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20</v>
      </c>
      <c r="M290" s="78">
        <f t="shared" si="8"/>
        <v>20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v>50</v>
      </c>
      <c r="M294" s="78">
        <f t="shared" si="8"/>
        <v>50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v>40</v>
      </c>
      <c r="M295" s="78">
        <f t="shared" si="8"/>
        <v>40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v>20</v>
      </c>
      <c r="M296" s="78">
        <f t="shared" si="8"/>
        <v>20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v>20</v>
      </c>
      <c r="M297" s="78">
        <f t="shared" si="8"/>
        <v>20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v>10</v>
      </c>
      <c r="M298" s="78">
        <f t="shared" si="8"/>
        <v>10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v>10</v>
      </c>
      <c r="M299" s="78">
        <f t="shared" si="8"/>
        <v>10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v>12</v>
      </c>
      <c r="M300" s="78">
        <f t="shared" si="8"/>
        <v>12</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v>12</v>
      </c>
      <c r="M301" s="78">
        <f t="shared" si="8"/>
        <v>12</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v>12</v>
      </c>
      <c r="M302" s="78">
        <f t="shared" si="8"/>
        <v>12</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v>12</v>
      </c>
      <c r="M303" s="78">
        <f t="shared" si="8"/>
        <v>12</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v>12</v>
      </c>
      <c r="M304" s="78">
        <f t="shared" si="8"/>
        <v>12</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v>12</v>
      </c>
      <c r="M305" s="78">
        <f t="shared" si="8"/>
        <v>12</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v>12</v>
      </c>
      <c r="M306" s="78">
        <f t="shared" si="8"/>
        <v>12</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v>12</v>
      </c>
      <c r="M307" s="78">
        <f t="shared" si="8"/>
        <v>12</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v>12</v>
      </c>
      <c r="M308" s="78">
        <f t="shared" si="8"/>
        <v>12</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v>12</v>
      </c>
      <c r="M309" s="78">
        <f t="shared" si="8"/>
        <v>12</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v>12</v>
      </c>
      <c r="M310" s="78">
        <f t="shared" si="8"/>
        <v>12</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12</v>
      </c>
      <c r="M317" s="78">
        <f t="shared" si="8"/>
        <v>12</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12</v>
      </c>
      <c r="M318" s="78">
        <f t="shared" si="8"/>
        <v>12</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v>12</v>
      </c>
      <c r="M319" s="78">
        <f t="shared" si="8"/>
        <v>12</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v>12</v>
      </c>
      <c r="M320" s="78">
        <f t="shared" si="8"/>
        <v>12</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v>20</v>
      </c>
      <c r="M321" s="78">
        <f t="shared" si="8"/>
        <v>20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30</v>
      </c>
      <c r="M322" s="78">
        <f t="shared" si="8"/>
        <v>30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30</v>
      </c>
      <c r="M323" s="78">
        <f t="shared" si="8"/>
        <v>30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20</v>
      </c>
      <c r="M324" s="78">
        <f t="shared" ref="M324:M377" si="10">L324-(SUM(O324:AK324))</f>
        <v>20</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v>20</v>
      </c>
      <c r="M325" s="78">
        <f t="shared" si="10"/>
        <v>20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v>20</v>
      </c>
      <c r="M326" s="78">
        <f t="shared" si="10"/>
        <v>20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v>20</v>
      </c>
      <c r="M327" s="78">
        <f t="shared" si="10"/>
        <v>20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v>20</v>
      </c>
      <c r="M328" s="78">
        <f t="shared" si="10"/>
        <v>20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v>20</v>
      </c>
      <c r="M329" s="78">
        <f t="shared" si="10"/>
        <v>20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v>20</v>
      </c>
      <c r="M330" s="78">
        <f t="shared" si="10"/>
        <v>20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v>20</v>
      </c>
      <c r="M331" s="78">
        <f t="shared" si="10"/>
        <v>20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v>10</v>
      </c>
      <c r="M332" s="78">
        <f t="shared" si="10"/>
        <v>10</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20</v>
      </c>
      <c r="M333" s="78">
        <f t="shared" si="10"/>
        <v>20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20</v>
      </c>
      <c r="M334" s="78">
        <f t="shared" si="10"/>
        <v>20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20</v>
      </c>
      <c r="M335" s="78">
        <f t="shared" si="10"/>
        <v>20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20</v>
      </c>
      <c r="M336" s="78">
        <f t="shared" si="10"/>
        <v>20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v>20</v>
      </c>
      <c r="M337" s="78">
        <f t="shared" si="10"/>
        <v>20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v>20</v>
      </c>
      <c r="M338" s="78">
        <f t="shared" si="10"/>
        <v>20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v>20</v>
      </c>
      <c r="M339" s="78">
        <f t="shared" si="10"/>
        <v>20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20</v>
      </c>
      <c r="M340" s="78">
        <f t="shared" si="10"/>
        <v>20</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v>20</v>
      </c>
      <c r="M341" s="78">
        <f t="shared" si="10"/>
        <v>20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v>20</v>
      </c>
      <c r="M342" s="78">
        <f t="shared" si="10"/>
        <v>20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v>20</v>
      </c>
      <c r="M343" s="78">
        <f t="shared" si="10"/>
        <v>20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v>30</v>
      </c>
      <c r="M344" s="78">
        <f t="shared" si="10"/>
        <v>30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v>20</v>
      </c>
      <c r="M345" s="78">
        <f t="shared" si="10"/>
        <v>20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v>30</v>
      </c>
      <c r="M346" s="78">
        <f t="shared" si="10"/>
        <v>30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v>30</v>
      </c>
      <c r="M347" s="78">
        <f t="shared" si="10"/>
        <v>30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v>30</v>
      </c>
      <c r="M348" s="78">
        <f t="shared" si="10"/>
        <v>30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v>30</v>
      </c>
      <c r="M349" s="78">
        <f t="shared" si="10"/>
        <v>30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v>20</v>
      </c>
      <c r="M350" s="78">
        <f t="shared" si="10"/>
        <v>20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v>20</v>
      </c>
      <c r="M351" s="78">
        <f t="shared" si="10"/>
        <v>20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v>20</v>
      </c>
      <c r="M352" s="78">
        <f t="shared" si="10"/>
        <v>20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v>10</v>
      </c>
      <c r="M353" s="78">
        <f t="shared" si="10"/>
        <v>10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v>20</v>
      </c>
      <c r="M354" s="78">
        <f t="shared" si="10"/>
        <v>20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v>20</v>
      </c>
      <c r="M355" s="78">
        <f t="shared" si="10"/>
        <v>20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v>30</v>
      </c>
      <c r="M358" s="78">
        <f t="shared" si="10"/>
        <v>30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v>30</v>
      </c>
      <c r="M359" s="78">
        <f t="shared" si="10"/>
        <v>30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v>30</v>
      </c>
      <c r="M360" s="78">
        <f t="shared" si="10"/>
        <v>30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v>30</v>
      </c>
      <c r="M361" s="78">
        <f t="shared" si="10"/>
        <v>30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v>30</v>
      </c>
      <c r="M362" s="78">
        <f t="shared" si="10"/>
        <v>30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v>30</v>
      </c>
      <c r="M363" s="78">
        <f t="shared" si="10"/>
        <v>30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v>30</v>
      </c>
      <c r="M364" s="78">
        <f t="shared" si="10"/>
        <v>30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v>30</v>
      </c>
      <c r="M365" s="78">
        <f t="shared" si="10"/>
        <v>30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v>30</v>
      </c>
      <c r="M366" s="78">
        <f t="shared" si="10"/>
        <v>30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v>30</v>
      </c>
      <c r="M367" s="78">
        <f t="shared" si="10"/>
        <v>30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v>20</v>
      </c>
      <c r="M368" s="78">
        <f t="shared" si="10"/>
        <v>20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v>20</v>
      </c>
      <c r="M369" s="78">
        <f t="shared" si="10"/>
        <v>20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v>30</v>
      </c>
      <c r="M370" s="78">
        <f t="shared" si="10"/>
        <v>30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v>30</v>
      </c>
      <c r="M371" s="78">
        <f t="shared" si="10"/>
        <v>30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v>20</v>
      </c>
      <c r="M372" s="78">
        <f t="shared" si="10"/>
        <v>20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v>20</v>
      </c>
      <c r="M373" s="78">
        <f t="shared" si="10"/>
        <v>20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v>20</v>
      </c>
      <c r="M374" s="78">
        <f t="shared" si="10"/>
        <v>20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v>20</v>
      </c>
      <c r="M375" s="78">
        <f t="shared" si="10"/>
        <v>20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v>20</v>
      </c>
      <c r="M377" s="78">
        <f t="shared" si="10"/>
        <v>20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B237:B271"/>
    <mergeCell ref="A272:A295"/>
    <mergeCell ref="B272:B295"/>
    <mergeCell ref="A296:A323"/>
    <mergeCell ref="B296:B323"/>
    <mergeCell ref="A324:A358"/>
    <mergeCell ref="B324:B358"/>
    <mergeCell ref="A237:A271"/>
    <mergeCell ref="A4:A61"/>
    <mergeCell ref="B4:B61"/>
    <mergeCell ref="A62:A141"/>
    <mergeCell ref="B62:B141"/>
    <mergeCell ref="A142:A185"/>
    <mergeCell ref="B142:B185"/>
    <mergeCell ref="AJ1:AJ2"/>
    <mergeCell ref="AK1:AK2"/>
    <mergeCell ref="A2:N2"/>
    <mergeCell ref="A186:A236"/>
    <mergeCell ref="B186:B236"/>
    <mergeCell ref="AD1:AD2"/>
    <mergeCell ref="AE1:AE2"/>
    <mergeCell ref="AF1:AF2"/>
    <mergeCell ref="AG1:AG2"/>
    <mergeCell ref="AH1:AH2"/>
    <mergeCell ref="AI1:AI2"/>
    <mergeCell ref="X1:X2"/>
    <mergeCell ref="Y1:Y2"/>
    <mergeCell ref="Z1:Z2"/>
    <mergeCell ref="AA1:AA2"/>
    <mergeCell ref="AB1:AB2"/>
    <mergeCell ref="AC1:AC2"/>
    <mergeCell ref="R1:R2"/>
    <mergeCell ref="S1:S2"/>
    <mergeCell ref="T1:T2"/>
    <mergeCell ref="U1:U2"/>
    <mergeCell ref="V1:V2"/>
    <mergeCell ref="W1:W2"/>
    <mergeCell ref="Q1:Q2"/>
    <mergeCell ref="A1:C1"/>
    <mergeCell ref="D1:K1"/>
    <mergeCell ref="L1:N1"/>
    <mergeCell ref="O1:O2"/>
    <mergeCell ref="P1:P2"/>
  </mergeCells>
  <conditionalFormatting sqref="O4:O51 O53:O306">
    <cfRule type="cellIs" dxfId="39" priority="34" stopIfTrue="1" operator="greaterThan">
      <formula>0</formula>
    </cfRule>
    <cfRule type="cellIs" dxfId="38" priority="35" stopIfTrue="1" operator="greaterThan">
      <formula>0</formula>
    </cfRule>
    <cfRule type="cellIs" dxfId="37" priority="36" stopIfTrue="1" operator="greaterThan">
      <formula>0</formula>
    </cfRule>
  </conditionalFormatting>
  <conditionalFormatting sqref="O328:O334">
    <cfRule type="cellIs" dxfId="36" priority="10" stopIfTrue="1" operator="greaterThan">
      <formula>0</formula>
    </cfRule>
    <cfRule type="cellIs" dxfId="35" priority="11" stopIfTrue="1" operator="greaterThan">
      <formula>0</formula>
    </cfRule>
    <cfRule type="cellIs" dxfId="34" priority="12" stopIfTrue="1" operator="greaterThan">
      <formula>0</formula>
    </cfRule>
  </conditionalFormatting>
  <conditionalFormatting sqref="O337:O377">
    <cfRule type="cellIs" dxfId="33" priority="4" stopIfTrue="1" operator="greaterThan">
      <formula>0</formula>
    </cfRule>
    <cfRule type="cellIs" dxfId="32" priority="5" stopIfTrue="1" operator="greaterThan">
      <formula>0</formula>
    </cfRule>
    <cfRule type="cellIs" dxfId="31" priority="6" stopIfTrue="1" operator="greaterThan">
      <formula>0</formula>
    </cfRule>
  </conditionalFormatting>
  <conditionalFormatting sqref="P315">
    <cfRule type="cellIs" dxfId="30" priority="31" stopIfTrue="1" operator="greaterThan">
      <formula>0</formula>
    </cfRule>
    <cfRule type="cellIs" dxfId="29" priority="32" stopIfTrue="1" operator="greaterThan">
      <formula>0</formula>
    </cfRule>
    <cfRule type="cellIs" dxfId="28" priority="33" stopIfTrue="1" operator="greaterThan">
      <formula>0</formula>
    </cfRule>
  </conditionalFormatting>
  <conditionalFormatting sqref="P4:AK306">
    <cfRule type="cellIs" dxfId="27" priority="40" stopIfTrue="1" operator="greaterThan">
      <formula>0</formula>
    </cfRule>
    <cfRule type="cellIs" dxfId="26" priority="41" stopIfTrue="1" operator="greaterThan">
      <formula>0</formula>
    </cfRule>
    <cfRule type="cellIs" dxfId="25" priority="42" stopIfTrue="1" operator="greaterThan">
      <formula>0</formula>
    </cfRule>
  </conditionalFormatting>
  <conditionalFormatting sqref="Q301:Q377">
    <cfRule type="cellIs" dxfId="24" priority="37" operator="greaterThan">
      <formula>0</formula>
    </cfRule>
    <cfRule type="cellIs" priority="38" operator="greaterThan">
      <formula>0</formula>
    </cfRule>
  </conditionalFormatting>
  <conditionalFormatting sqref="R315">
    <cfRule type="cellIs" dxfId="23" priority="1" stopIfTrue="1" operator="greaterThan">
      <formula>0</formula>
    </cfRule>
    <cfRule type="cellIs" dxfId="22" priority="2" stopIfTrue="1" operator="greaterThan">
      <formula>0</formula>
    </cfRule>
    <cfRule type="cellIs" dxfId="21" priority="3" stopIfTrue="1" operator="greaterThan">
      <formula>0</formula>
    </cfRule>
  </conditionalFormatting>
  <conditionalFormatting sqref="S4:AK377">
    <cfRule type="cellIs" dxfId="20" priority="39" operator="greaterThan">
      <formula>0</formula>
    </cfRule>
  </conditionalFormatting>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85"/>
  <sheetViews>
    <sheetView zoomScale="60" zoomScaleNormal="60" workbookViewId="0">
      <selection activeCell="Q24" sqref="Q24"/>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c r="M5" s="78">
        <f t="shared" si="0"/>
        <v>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v>300</v>
      </c>
      <c r="M6" s="78">
        <f t="shared" si="0"/>
        <v>300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c r="M7" s="78">
        <f t="shared" si="0"/>
        <v>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v>100</v>
      </c>
      <c r="M8" s="78">
        <f t="shared" si="0"/>
        <v>100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c r="M9" s="78">
        <f t="shared" si="0"/>
        <v>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c r="M10" s="78">
        <f t="shared" si="0"/>
        <v>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c r="M11" s="78">
        <f t="shared" si="0"/>
        <v>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c r="M12" s="78">
        <f t="shared" si="0"/>
        <v>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c r="M13" s="78">
        <f t="shared" si="0"/>
        <v>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v>900</v>
      </c>
      <c r="M14" s="78">
        <f t="shared" si="0"/>
        <v>900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300</v>
      </c>
      <c r="M15" s="78">
        <f t="shared" si="0"/>
        <v>300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v>300</v>
      </c>
      <c r="M16" s="78">
        <f t="shared" si="0"/>
        <v>300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c r="M17" s="78">
        <f t="shared" si="0"/>
        <v>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c r="M18" s="78">
        <f t="shared" si="0"/>
        <v>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c r="M19" s="78">
        <f t="shared" si="0"/>
        <v>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400</v>
      </c>
      <c r="M20" s="78">
        <f t="shared" si="0"/>
        <v>400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v>600</v>
      </c>
      <c r="M21" s="78">
        <f t="shared" si="0"/>
        <v>600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c r="M22" s="78">
        <f t="shared" si="0"/>
        <v>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v>600</v>
      </c>
      <c r="M23" s="78">
        <f t="shared" si="0"/>
        <v>600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c r="M24" s="78">
        <f t="shared" si="0"/>
        <v>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c r="M25" s="78">
        <f t="shared" si="0"/>
        <v>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c r="M26" s="78">
        <f t="shared" si="0"/>
        <v>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v>600</v>
      </c>
      <c r="M27" s="78">
        <f t="shared" si="0"/>
        <v>600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c r="M28" s="78">
        <f t="shared" si="0"/>
        <v>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c r="M29" s="78">
        <f t="shared" si="0"/>
        <v>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c r="M30" s="78">
        <f t="shared" si="0"/>
        <v>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c r="M31" s="78">
        <f t="shared" si="0"/>
        <v>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c r="M32" s="78">
        <f t="shared" si="0"/>
        <v>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c r="M33" s="78">
        <f t="shared" si="0"/>
        <v>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c r="M34" s="78">
        <f t="shared" si="0"/>
        <v>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c r="M35" s="78">
        <f t="shared" si="0"/>
        <v>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c r="M36" s="78">
        <f t="shared" si="0"/>
        <v>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v>300</v>
      </c>
      <c r="M37" s="78">
        <f t="shared" si="0"/>
        <v>300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v>300</v>
      </c>
      <c r="M39" s="78">
        <f t="shared" si="0"/>
        <v>300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c r="M40" s="78">
        <f t="shared" si="0"/>
        <v>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c r="M41" s="78">
        <f t="shared" si="0"/>
        <v>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c r="M43" s="78">
        <f t="shared" si="0"/>
        <v>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c r="M44" s="78">
        <f t="shared" si="0"/>
        <v>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v>150</v>
      </c>
      <c r="M45" s="78">
        <f t="shared" si="0"/>
        <v>150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c r="M46" s="78">
        <f t="shared" si="0"/>
        <v>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v>150</v>
      </c>
      <c r="M47" s="78">
        <f t="shared" si="0"/>
        <v>150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c r="M48" s="78">
        <f t="shared" si="0"/>
        <v>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v>200</v>
      </c>
      <c r="M49" s="78">
        <f t="shared" si="0"/>
        <v>200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c r="M50" s="78">
        <f t="shared" si="0"/>
        <v>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c r="M51" s="78">
        <f t="shared" si="0"/>
        <v>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v>200</v>
      </c>
      <c r="M60" s="78">
        <f t="shared" si="0"/>
        <v>200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v>200</v>
      </c>
      <c r="M61" s="78">
        <f t="shared" si="0"/>
        <v>200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c r="M62" s="78">
        <f t="shared" si="0"/>
        <v>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v>400</v>
      </c>
      <c r="M63" s="78">
        <f t="shared" si="0"/>
        <v>400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v>400</v>
      </c>
      <c r="M64" s="78">
        <f t="shared" si="0"/>
        <v>400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c r="M65" s="78">
        <f t="shared" si="0"/>
        <v>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c r="M66" s="78">
        <f t="shared" si="0"/>
        <v>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c r="M67" s="78">
        <f t="shared" si="0"/>
        <v>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v>50</v>
      </c>
      <c r="M68" s="78">
        <f t="shared" ref="M68:M131" si="2">L68-(SUM(O68:AK68))</f>
        <v>50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v>50</v>
      </c>
      <c r="M69" s="78">
        <f t="shared" si="2"/>
        <v>50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c r="M70" s="78">
        <f t="shared" si="2"/>
        <v>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c r="M71" s="78">
        <f t="shared" si="2"/>
        <v>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c r="M72" s="78">
        <f t="shared" si="2"/>
        <v>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c r="M73" s="78">
        <f t="shared" si="2"/>
        <v>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c r="M74" s="78">
        <f t="shared" si="2"/>
        <v>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c r="M75" s="78">
        <f t="shared" si="2"/>
        <v>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v>150</v>
      </c>
      <c r="M76" s="78">
        <f t="shared" si="2"/>
        <v>150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c r="M77" s="78">
        <f t="shared" si="2"/>
        <v>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v>150</v>
      </c>
      <c r="M78" s="78">
        <f t="shared" si="2"/>
        <v>150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c r="M79" s="78">
        <f t="shared" si="2"/>
        <v>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c r="M80" s="78">
        <f t="shared" si="2"/>
        <v>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c r="M81" s="78">
        <f t="shared" si="2"/>
        <v>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c r="M82" s="78">
        <f t="shared" si="2"/>
        <v>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v>150</v>
      </c>
      <c r="M83" s="78">
        <f t="shared" si="2"/>
        <v>150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c r="M84" s="78">
        <f t="shared" si="2"/>
        <v>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c r="M85" s="78">
        <f t="shared" si="2"/>
        <v>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c r="M86" s="78">
        <f t="shared" si="2"/>
        <v>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c r="M87" s="78">
        <f t="shared" si="2"/>
        <v>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c r="M88" s="78">
        <f t="shared" si="2"/>
        <v>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c r="M89" s="78">
        <f t="shared" si="2"/>
        <v>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c r="M90" s="78">
        <f t="shared" si="2"/>
        <v>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c r="M91" s="78">
        <f t="shared" si="2"/>
        <v>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c r="M92" s="78">
        <f t="shared" si="2"/>
        <v>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c r="M93" s="78">
        <f t="shared" si="2"/>
        <v>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c r="M94" s="78">
        <f t="shared" si="2"/>
        <v>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c r="M95" s="78">
        <f t="shared" si="2"/>
        <v>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c r="M96" s="78">
        <f t="shared" si="2"/>
        <v>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c r="M97" s="78">
        <f t="shared" si="2"/>
        <v>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v>400</v>
      </c>
      <c r="M98" s="78">
        <f t="shared" si="2"/>
        <v>400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c r="M99" s="78">
        <f t="shared" si="2"/>
        <v>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c r="M100" s="78">
        <f t="shared" si="2"/>
        <v>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v>250</v>
      </c>
      <c r="M101" s="78">
        <f t="shared" si="2"/>
        <v>250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c r="M102" s="78">
        <f t="shared" si="2"/>
        <v>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c r="M103" s="78">
        <f t="shared" si="2"/>
        <v>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v>100</v>
      </c>
      <c r="M104" s="78">
        <f t="shared" si="2"/>
        <v>100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c r="M105" s="78">
        <f t="shared" si="2"/>
        <v>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v>100</v>
      </c>
      <c r="M106" s="78">
        <f t="shared" si="2"/>
        <v>100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c r="M107" s="78">
        <f t="shared" si="2"/>
        <v>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c r="M108" s="78">
        <f t="shared" si="2"/>
        <v>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c r="M109" s="78">
        <f t="shared" si="2"/>
        <v>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c r="M110" s="78">
        <f t="shared" si="2"/>
        <v>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c r="M111" s="78">
        <f t="shared" si="2"/>
        <v>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c r="M112" s="78">
        <f t="shared" si="2"/>
        <v>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c r="M113" s="78">
        <f t="shared" si="2"/>
        <v>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c r="M114" s="78">
        <f t="shared" si="2"/>
        <v>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c r="M115" s="78">
        <f t="shared" si="2"/>
        <v>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c r="M116" s="78">
        <f t="shared" si="2"/>
        <v>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c r="M117" s="78">
        <f t="shared" si="2"/>
        <v>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v>18000</v>
      </c>
      <c r="M118" s="78">
        <f t="shared" si="2"/>
        <v>18000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c r="M119" s="78">
        <f t="shared" si="2"/>
        <v>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c r="M120" s="78">
        <f t="shared" si="2"/>
        <v>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v>200</v>
      </c>
      <c r="M126" s="78">
        <f t="shared" si="2"/>
        <v>200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v>200</v>
      </c>
      <c r="M127" s="78">
        <f t="shared" si="2"/>
        <v>200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v>200</v>
      </c>
      <c r="M128" s="78">
        <f t="shared" si="2"/>
        <v>200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v>200</v>
      </c>
      <c r="M129" s="78">
        <f t="shared" si="2"/>
        <v>200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v>1000</v>
      </c>
      <c r="M130" s="78">
        <f t="shared" si="2"/>
        <v>1000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v>1000</v>
      </c>
      <c r="M131" s="78">
        <f t="shared" si="2"/>
        <v>1000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v>500</v>
      </c>
      <c r="M132" s="78">
        <f t="shared" ref="M132:M195" si="4">L132-(SUM(O132:AK132))</f>
        <v>500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v>50</v>
      </c>
      <c r="M133" s="78">
        <f t="shared" si="4"/>
        <v>50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v>50</v>
      </c>
      <c r="M134" s="78">
        <f t="shared" si="4"/>
        <v>50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v>150</v>
      </c>
      <c r="M135" s="78">
        <f t="shared" si="4"/>
        <v>150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v>150</v>
      </c>
      <c r="M136" s="78">
        <f t="shared" si="4"/>
        <v>150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v>400</v>
      </c>
      <c r="M137" s="78">
        <f t="shared" si="4"/>
        <v>400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v>250</v>
      </c>
      <c r="M138" s="78">
        <f t="shared" si="4"/>
        <v>250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v>150</v>
      </c>
      <c r="M139" s="78">
        <f t="shared" si="4"/>
        <v>150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v>9000</v>
      </c>
      <c r="M140" s="78">
        <f t="shared" si="4"/>
        <v>9000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c r="M141" s="78">
        <f t="shared" si="4"/>
        <v>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c r="M142" s="78">
        <f t="shared" si="4"/>
        <v>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250</v>
      </c>
      <c r="M143" s="78">
        <f t="shared" si="4"/>
        <v>250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c r="M144" s="78">
        <f t="shared" si="4"/>
        <v>0</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c r="M145" s="78">
        <f t="shared" si="4"/>
        <v>0</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50</v>
      </c>
      <c r="M146" s="78">
        <f t="shared" si="4"/>
        <v>50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2</v>
      </c>
      <c r="M147" s="78">
        <f t="shared" si="4"/>
        <v>2</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2</v>
      </c>
      <c r="M148" s="78">
        <f t="shared" si="4"/>
        <v>2</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2</v>
      </c>
      <c r="M149" s="78">
        <f t="shared" si="4"/>
        <v>2</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c r="M150" s="78">
        <f t="shared" si="4"/>
        <v>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20</v>
      </c>
      <c r="M151" s="78">
        <f t="shared" si="4"/>
        <v>20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c r="M152" s="78">
        <f t="shared" si="4"/>
        <v>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20</v>
      </c>
      <c r="M153" s="78">
        <f t="shared" si="4"/>
        <v>20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10</v>
      </c>
      <c r="M154" s="78">
        <f t="shared" si="4"/>
        <v>10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v>10</v>
      </c>
      <c r="M155" s="78">
        <f t="shared" si="4"/>
        <v>10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2</v>
      </c>
      <c r="M156" s="78">
        <f t="shared" si="4"/>
        <v>2</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c r="M157" s="78">
        <f t="shared" si="4"/>
        <v>0</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v>1000</v>
      </c>
      <c r="M158" s="78">
        <f t="shared" si="4"/>
        <v>1000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c r="M159" s="78">
        <f t="shared" si="4"/>
        <v>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100</v>
      </c>
      <c r="M160" s="78">
        <f t="shared" si="4"/>
        <v>100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v>10</v>
      </c>
      <c r="M161" s="78">
        <f t="shared" si="4"/>
        <v>10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c r="M162" s="78">
        <f t="shared" si="4"/>
        <v>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c r="M163" s="78">
        <f t="shared" si="4"/>
        <v>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v>5</v>
      </c>
      <c r="M164" s="78">
        <f t="shared" si="4"/>
        <v>5</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v>5</v>
      </c>
      <c r="M165" s="78">
        <f t="shared" si="4"/>
        <v>5</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10</v>
      </c>
      <c r="M166" s="78">
        <f t="shared" si="4"/>
        <v>10</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c r="M167" s="78">
        <f t="shared" si="4"/>
        <v>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c r="M168" s="78">
        <f t="shared" si="4"/>
        <v>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c r="M169" s="78">
        <f t="shared" si="4"/>
        <v>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c r="M170" s="78">
        <f t="shared" si="4"/>
        <v>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c r="M172" s="78">
        <f t="shared" si="4"/>
        <v>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c r="M173" s="78">
        <f t="shared" si="4"/>
        <v>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c r="M174" s="78">
        <f t="shared" si="4"/>
        <v>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c r="M175" s="78">
        <f t="shared" si="4"/>
        <v>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v>400</v>
      </c>
      <c r="M184" s="78">
        <f t="shared" si="4"/>
        <v>400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c r="M185" s="78">
        <f t="shared" si="4"/>
        <v>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200</v>
      </c>
      <c r="M186" s="78">
        <f t="shared" si="4"/>
        <v>200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v>200</v>
      </c>
      <c r="M187" s="78">
        <f t="shared" si="4"/>
        <v>200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200</v>
      </c>
      <c r="M188" s="78">
        <f t="shared" si="4"/>
        <v>200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300</v>
      </c>
      <c r="M189" s="78">
        <f t="shared" si="4"/>
        <v>300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200</v>
      </c>
      <c r="M190" s="78">
        <f t="shared" si="4"/>
        <v>200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200</v>
      </c>
      <c r="M191" s="78">
        <f t="shared" si="4"/>
        <v>200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v>100</v>
      </c>
      <c r="M192" s="78">
        <f t="shared" si="4"/>
        <v>100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c r="M193" s="78">
        <f t="shared" si="4"/>
        <v>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v>20</v>
      </c>
      <c r="M194" s="78">
        <f t="shared" si="4"/>
        <v>20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v>20</v>
      </c>
      <c r="M195" s="78">
        <f t="shared" si="4"/>
        <v>20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20</v>
      </c>
      <c r="M196" s="78">
        <f t="shared" ref="M196:M259" si="6">L196-(SUM(O196:AK196))</f>
        <v>20</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30</v>
      </c>
      <c r="M197" s="78">
        <f t="shared" si="6"/>
        <v>30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30</v>
      </c>
      <c r="M198" s="78">
        <f t="shared" si="6"/>
        <v>30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30</v>
      </c>
      <c r="M199" s="78">
        <f t="shared" si="6"/>
        <v>30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c r="M200" s="78">
        <f t="shared" si="6"/>
        <v>0</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10</v>
      </c>
      <c r="M201" s="78">
        <f t="shared" si="6"/>
        <v>10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v>10</v>
      </c>
      <c r="M202" s="78">
        <f t="shared" si="6"/>
        <v>10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10</v>
      </c>
      <c r="M203" s="78">
        <f t="shared" si="6"/>
        <v>10</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v>2</v>
      </c>
      <c r="M204" s="78">
        <f t="shared" si="6"/>
        <v>2</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20</v>
      </c>
      <c r="M205" s="78">
        <f t="shared" si="6"/>
        <v>20</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v>10</v>
      </c>
      <c r="M206" s="78">
        <f t="shared" si="6"/>
        <v>10</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c r="M208" s="78">
        <f t="shared" si="6"/>
        <v>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c r="M209" s="78">
        <f t="shared" si="6"/>
        <v>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c r="M210" s="78">
        <f t="shared" si="6"/>
        <v>0</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c r="M211" s="78">
        <f t="shared" si="6"/>
        <v>0</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v>2</v>
      </c>
      <c r="M212" s="78">
        <f t="shared" si="6"/>
        <v>2</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v>2</v>
      </c>
      <c r="M213" s="78">
        <f t="shared" si="6"/>
        <v>2</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v>5</v>
      </c>
      <c r="M214" s="78">
        <f t="shared" si="6"/>
        <v>5</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v>2</v>
      </c>
      <c r="M215" s="78">
        <f t="shared" si="6"/>
        <v>2</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v>2</v>
      </c>
      <c r="M216" s="78">
        <f t="shared" si="6"/>
        <v>2</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v>2</v>
      </c>
      <c r="M217" s="78">
        <f t="shared" si="6"/>
        <v>2</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v>1</v>
      </c>
      <c r="M218" s="78">
        <f t="shared" si="6"/>
        <v>1</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v>3</v>
      </c>
      <c r="M219" s="78">
        <f t="shared" si="6"/>
        <v>3</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c r="M220" s="78">
        <f t="shared" si="6"/>
        <v>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v>5</v>
      </c>
      <c r="M233" s="78">
        <f t="shared" si="6"/>
        <v>5</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v>3</v>
      </c>
      <c r="M234" s="78">
        <f t="shared" si="6"/>
        <v>3</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v>3</v>
      </c>
      <c r="M235" s="78">
        <f t="shared" si="6"/>
        <v>3</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c r="M237" s="78">
        <f t="shared" si="6"/>
        <v>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c r="M240" s="78">
        <f t="shared" si="6"/>
        <v>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c r="M241" s="78">
        <f t="shared" si="6"/>
        <v>0</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c r="M245" s="78">
        <f t="shared" si="6"/>
        <v>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v>200</v>
      </c>
      <c r="M246" s="78">
        <f t="shared" si="6"/>
        <v>200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c r="M249" s="78">
        <f t="shared" si="6"/>
        <v>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c r="M250" s="78">
        <f t="shared" si="6"/>
        <v>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c r="M251" s="78">
        <f t="shared" si="6"/>
        <v>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v>300</v>
      </c>
      <c r="M252" s="78">
        <f t="shared" si="6"/>
        <v>300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c r="M253" s="78">
        <f t="shared" si="6"/>
        <v>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c r="M254" s="78">
        <f t="shared" si="6"/>
        <v>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c r="M255" s="78">
        <f t="shared" si="6"/>
        <v>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c r="M256" s="78">
        <f t="shared" si="6"/>
        <v>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200</v>
      </c>
      <c r="M258" s="78">
        <f t="shared" si="6"/>
        <v>200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c r="M259" s="78">
        <f t="shared" si="6"/>
        <v>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c r="M260" s="78">
        <f t="shared" ref="M260:M323" si="8">L260-(SUM(O260:AK260))</f>
        <v>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c r="M261" s="78">
        <f t="shared" si="8"/>
        <v>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c r="M262" s="78">
        <f t="shared" si="8"/>
        <v>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c r="M263" s="78">
        <f t="shared" si="8"/>
        <v>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c r="M270" s="78">
        <f t="shared" si="8"/>
        <v>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c r="M271" s="78">
        <f t="shared" si="8"/>
        <v>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20</v>
      </c>
      <c r="M272" s="78">
        <f t="shared" si="8"/>
        <v>20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c r="M273" s="78">
        <f t="shared" si="8"/>
        <v>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c r="M274" s="78">
        <f t="shared" si="8"/>
        <v>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20</v>
      </c>
      <c r="M275" s="78">
        <f t="shared" si="8"/>
        <v>20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20</v>
      </c>
      <c r="M276" s="78">
        <f t="shared" si="8"/>
        <v>20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c r="M277" s="78">
        <f t="shared" si="8"/>
        <v>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c r="M278" s="78">
        <f t="shared" si="8"/>
        <v>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c r="M279" s="78">
        <f t="shared" si="8"/>
        <v>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c r="M281" s="78">
        <f t="shared" si="8"/>
        <v>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c r="M282" s="78">
        <f t="shared" si="8"/>
        <v>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v>300</v>
      </c>
      <c r="M285" s="78">
        <f t="shared" si="8"/>
        <v>300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v>100</v>
      </c>
      <c r="M286" s="78">
        <f t="shared" si="8"/>
        <v>100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c r="M287" s="78">
        <f t="shared" si="8"/>
        <v>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150</v>
      </c>
      <c r="M288" s="78">
        <f t="shared" si="8"/>
        <v>150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c r="M289" s="78">
        <f t="shared" si="8"/>
        <v>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c r="M290" s="78">
        <f t="shared" si="8"/>
        <v>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c r="M294" s="78">
        <f t="shared" si="8"/>
        <v>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c r="M295" s="78">
        <f t="shared" si="8"/>
        <v>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v>5</v>
      </c>
      <c r="M316" s="78">
        <f t="shared" si="8"/>
        <v>5</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50</v>
      </c>
      <c r="M317" s="78">
        <f t="shared" si="8"/>
        <v>50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30</v>
      </c>
      <c r="M318" s="78">
        <f t="shared" si="8"/>
        <v>30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v>20</v>
      </c>
      <c r="M319" s="78">
        <f t="shared" si="8"/>
        <v>20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v>20</v>
      </c>
      <c r="M320" s="78">
        <f t="shared" si="8"/>
        <v>20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v>150</v>
      </c>
      <c r="M321" s="78">
        <f t="shared" si="8"/>
        <v>150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150</v>
      </c>
      <c r="M322" s="78">
        <f t="shared" si="8"/>
        <v>150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150</v>
      </c>
      <c r="M323" s="78">
        <f t="shared" si="8"/>
        <v>150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c r="M324" s="78">
        <f t="shared" ref="M324:M377" si="10">L324-(SUM(O324:AK324))</f>
        <v>0</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v>50</v>
      </c>
      <c r="M325" s="78">
        <f t="shared" si="10"/>
        <v>50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v>50</v>
      </c>
      <c r="M326" s="78">
        <f t="shared" si="10"/>
        <v>50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c r="M327" s="78">
        <f t="shared" si="10"/>
        <v>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v>50</v>
      </c>
      <c r="M328" s="78">
        <f t="shared" si="10"/>
        <v>50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c r="M329" s="78">
        <f t="shared" si="10"/>
        <v>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c r="M330" s="78">
        <f t="shared" si="10"/>
        <v>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v>150</v>
      </c>
      <c r="M331" s="78">
        <f t="shared" si="10"/>
        <v>150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c r="M332" s="78">
        <f t="shared" si="10"/>
        <v>0</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50</v>
      </c>
      <c r="M333" s="78">
        <f t="shared" si="10"/>
        <v>50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50</v>
      </c>
      <c r="M334" s="78">
        <f t="shared" si="10"/>
        <v>50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50</v>
      </c>
      <c r="M335" s="78">
        <f t="shared" si="10"/>
        <v>50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50</v>
      </c>
      <c r="M336" s="78">
        <f t="shared" si="10"/>
        <v>50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c r="M337" s="78">
        <f t="shared" si="10"/>
        <v>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v>50</v>
      </c>
      <c r="M338" s="78">
        <f t="shared" si="10"/>
        <v>50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c r="M339" s="78">
        <f t="shared" si="10"/>
        <v>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4</v>
      </c>
      <c r="M340" s="78">
        <f t="shared" si="10"/>
        <v>4</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c r="M341" s="78">
        <f t="shared" si="10"/>
        <v>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c r="M342" s="78">
        <f t="shared" si="10"/>
        <v>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c r="M343" s="78">
        <f t="shared" si="10"/>
        <v>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c r="M344" s="78">
        <f t="shared" si="10"/>
        <v>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c r="M345" s="78">
        <f t="shared" si="10"/>
        <v>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c r="M346" s="78">
        <f t="shared" si="10"/>
        <v>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c r="M347" s="78">
        <f t="shared" si="10"/>
        <v>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c r="M348" s="78">
        <f t="shared" si="10"/>
        <v>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c r="M349" s="78">
        <f t="shared" si="10"/>
        <v>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c r="M350" s="78">
        <f t="shared" si="10"/>
        <v>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c r="M351" s="78">
        <f t="shared" si="10"/>
        <v>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c r="M352" s="78">
        <f t="shared" si="10"/>
        <v>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c r="M353" s="78">
        <f t="shared" si="10"/>
        <v>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c r="M354" s="78">
        <f t="shared" si="10"/>
        <v>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c r="M355" s="78">
        <f t="shared" si="10"/>
        <v>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v>500</v>
      </c>
      <c r="M362" s="78">
        <f t="shared" si="10"/>
        <v>500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v>100</v>
      </c>
      <c r="M363" s="78">
        <f t="shared" si="10"/>
        <v>100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v>100</v>
      </c>
      <c r="M364" s="78">
        <f t="shared" si="10"/>
        <v>100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v>100</v>
      </c>
      <c r="M365" s="78">
        <f t="shared" si="10"/>
        <v>100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c r="M366" s="78">
        <f t="shared" si="10"/>
        <v>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c r="M367" s="78">
        <f t="shared" si="10"/>
        <v>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c r="M368" s="78">
        <f t="shared" si="10"/>
        <v>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c r="M369" s="78">
        <f t="shared" si="10"/>
        <v>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c r="M370" s="78">
        <f t="shared" si="10"/>
        <v>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v>50</v>
      </c>
      <c r="M371" s="78">
        <f t="shared" si="10"/>
        <v>50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v>50</v>
      </c>
      <c r="M372" s="78">
        <f t="shared" si="10"/>
        <v>50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v>50</v>
      </c>
      <c r="M373" s="78">
        <f t="shared" si="10"/>
        <v>50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v>50</v>
      </c>
      <c r="M374" s="78">
        <f t="shared" si="10"/>
        <v>50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v>10</v>
      </c>
      <c r="M375" s="78">
        <f t="shared" si="10"/>
        <v>10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v>50</v>
      </c>
      <c r="M377" s="78">
        <f t="shared" si="10"/>
        <v>50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K1:AK2"/>
    <mergeCell ref="Y1:Y2"/>
    <mergeCell ref="Z1:Z2"/>
    <mergeCell ref="T1:T2"/>
    <mergeCell ref="U1:U2"/>
    <mergeCell ref="V1:V2"/>
    <mergeCell ref="W1:W2"/>
    <mergeCell ref="AD1:AD2"/>
    <mergeCell ref="AE1:AE2"/>
    <mergeCell ref="AB1:AB2"/>
    <mergeCell ref="AC1:AC2"/>
    <mergeCell ref="AF1:AF2"/>
    <mergeCell ref="AG1:AG2"/>
    <mergeCell ref="AH1:AH2"/>
    <mergeCell ref="AI1:AI2"/>
    <mergeCell ref="AJ1:AJ2"/>
    <mergeCell ref="A2:N2"/>
    <mergeCell ref="R1:R2"/>
    <mergeCell ref="S1:S2"/>
    <mergeCell ref="A1:C1"/>
    <mergeCell ref="D1:K1"/>
    <mergeCell ref="A186:A236"/>
    <mergeCell ref="B186:B236"/>
    <mergeCell ref="A237:A271"/>
    <mergeCell ref="B237:B271"/>
    <mergeCell ref="AA1:AA2"/>
    <mergeCell ref="L1:N1"/>
    <mergeCell ref="O1:O2"/>
    <mergeCell ref="P1:P2"/>
    <mergeCell ref="X1:X2"/>
    <mergeCell ref="Q1:Q2"/>
    <mergeCell ref="A4:A61"/>
    <mergeCell ref="B4:B61"/>
    <mergeCell ref="A62:A141"/>
    <mergeCell ref="B62:B141"/>
    <mergeCell ref="A142:A185"/>
    <mergeCell ref="B142:B185"/>
  </mergeCells>
  <conditionalFormatting sqref="O4:O51 O53:O306">
    <cfRule type="cellIs" dxfId="19" priority="34" stopIfTrue="1" operator="greaterThan">
      <formula>0</formula>
    </cfRule>
    <cfRule type="cellIs" dxfId="18" priority="35" stopIfTrue="1" operator="greaterThan">
      <formula>0</formula>
    </cfRule>
    <cfRule type="cellIs" dxfId="17" priority="36" stopIfTrue="1" operator="greaterThan">
      <formula>0</formula>
    </cfRule>
  </conditionalFormatting>
  <conditionalFormatting sqref="O328:O334">
    <cfRule type="cellIs" dxfId="16" priority="10" stopIfTrue="1" operator="greaterThan">
      <formula>0</formula>
    </cfRule>
    <cfRule type="cellIs" dxfId="15" priority="11" stopIfTrue="1" operator="greaterThan">
      <formula>0</formula>
    </cfRule>
    <cfRule type="cellIs" dxfId="14" priority="12" stopIfTrue="1" operator="greaterThan">
      <formula>0</formula>
    </cfRule>
  </conditionalFormatting>
  <conditionalFormatting sqref="O337:O377">
    <cfRule type="cellIs" dxfId="13" priority="4" stopIfTrue="1" operator="greaterThan">
      <formula>0</formula>
    </cfRule>
    <cfRule type="cellIs" dxfId="12" priority="5" stopIfTrue="1" operator="greaterThan">
      <formula>0</formula>
    </cfRule>
    <cfRule type="cellIs" dxfId="11" priority="6" stopIfTrue="1" operator="greaterThan">
      <formula>0</formula>
    </cfRule>
  </conditionalFormatting>
  <conditionalFormatting sqref="P315">
    <cfRule type="cellIs" dxfId="10" priority="31" stopIfTrue="1" operator="greaterThan">
      <formula>0</formula>
    </cfRule>
    <cfRule type="cellIs" dxfId="9" priority="32" stopIfTrue="1" operator="greaterThan">
      <formula>0</formula>
    </cfRule>
    <cfRule type="cellIs" dxfId="8" priority="33" stopIfTrue="1" operator="greaterThan">
      <formula>0</formula>
    </cfRule>
  </conditionalFormatting>
  <conditionalFormatting sqref="P4:AK306">
    <cfRule type="cellIs" dxfId="7" priority="40" stopIfTrue="1" operator="greaterThan">
      <formula>0</formula>
    </cfRule>
    <cfRule type="cellIs" dxfId="6" priority="41" stopIfTrue="1" operator="greaterThan">
      <formula>0</formula>
    </cfRule>
    <cfRule type="cellIs" dxfId="5" priority="42" stopIfTrue="1" operator="greaterThan">
      <formula>0</formula>
    </cfRule>
  </conditionalFormatting>
  <conditionalFormatting sqref="Q301:Q377">
    <cfRule type="cellIs" dxfId="4" priority="37" operator="greaterThan">
      <formula>0</formula>
    </cfRule>
    <cfRule type="cellIs" priority="38" operator="greaterThan">
      <formula>0</formula>
    </cfRule>
  </conditionalFormatting>
  <conditionalFormatting sqref="R315">
    <cfRule type="cellIs" dxfId="3" priority="1" stopIfTrue="1" operator="greaterThan">
      <formula>0</formula>
    </cfRule>
    <cfRule type="cellIs" dxfId="2" priority="2" stopIfTrue="1" operator="greaterThan">
      <formula>0</formula>
    </cfRule>
    <cfRule type="cellIs" dxfId="1" priority="3" stopIfTrue="1" operator="greaterThan">
      <formula>0</formula>
    </cfRule>
  </conditionalFormatting>
  <conditionalFormatting sqref="S4:AK377">
    <cfRule type="cellIs" dxfId="0" priority="39" operator="greaterThan">
      <formula>0</formula>
    </cfRule>
  </conditionalFormatting>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387"/>
  <sheetViews>
    <sheetView zoomScale="85" zoomScaleNormal="85" workbookViewId="0">
      <pane xSplit="2" ySplit="3" topLeftCell="C324" activePane="bottomRight" state="frozen"/>
      <selection pane="topRight" activeCell="C1" sqref="C1"/>
      <selection pane="bottomLeft" activeCell="A4" sqref="A4"/>
      <selection pane="bottomRight" activeCell="D328" sqref="D328"/>
    </sheetView>
  </sheetViews>
  <sheetFormatPr defaultColWidth="9.7109375" defaultRowHeight="15" x14ac:dyDescent="0.2"/>
  <cols>
    <col min="1" max="1" width="20.8554687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16.7109375" style="73" customWidth="1"/>
    <col min="13" max="13" width="16.7109375" style="9" customWidth="1"/>
    <col min="14" max="14" width="16.7109375" style="74" customWidth="1"/>
    <col min="15" max="16" width="18.7109375" style="2" customWidth="1"/>
    <col min="17" max="16384" width="9.7109375" style="2"/>
  </cols>
  <sheetData>
    <row r="1" spans="1:16" ht="27.75" customHeight="1" x14ac:dyDescent="0.2">
      <c r="A1" s="134" t="s">
        <v>134</v>
      </c>
      <c r="B1" s="134"/>
      <c r="C1" s="134"/>
      <c r="D1" s="134" t="s">
        <v>38</v>
      </c>
      <c r="E1" s="134"/>
      <c r="F1" s="134"/>
      <c r="G1" s="134"/>
      <c r="H1" s="134"/>
      <c r="I1" s="134"/>
      <c r="J1" s="134"/>
      <c r="K1" s="134"/>
      <c r="L1" s="134" t="s">
        <v>678</v>
      </c>
      <c r="M1" s="134"/>
      <c r="N1" s="134"/>
      <c r="O1" s="134"/>
      <c r="P1" s="134"/>
    </row>
    <row r="2" spans="1:16" ht="30.75" customHeight="1" x14ac:dyDescent="0.2">
      <c r="A2" s="134" t="s">
        <v>29</v>
      </c>
      <c r="B2" s="134"/>
      <c r="C2" s="134"/>
      <c r="D2" s="134"/>
      <c r="E2" s="134"/>
      <c r="F2" s="134"/>
      <c r="G2" s="134"/>
      <c r="H2" s="134"/>
      <c r="I2" s="134"/>
      <c r="J2" s="134"/>
      <c r="K2" s="134"/>
      <c r="L2" s="134"/>
      <c r="M2" s="134"/>
      <c r="N2" s="134"/>
      <c r="O2" s="134"/>
      <c r="P2" s="134"/>
    </row>
    <row r="3" spans="1:16" ht="30" x14ac:dyDescent="0.2">
      <c r="A3" s="28" t="s">
        <v>2</v>
      </c>
      <c r="B3" s="26" t="s">
        <v>1</v>
      </c>
      <c r="C3" s="27" t="s">
        <v>4</v>
      </c>
      <c r="D3" s="27" t="s">
        <v>6</v>
      </c>
      <c r="E3" s="27" t="s">
        <v>28</v>
      </c>
      <c r="F3" s="27" t="s">
        <v>71</v>
      </c>
      <c r="G3" s="27" t="s">
        <v>72</v>
      </c>
      <c r="H3" s="27" t="s">
        <v>7</v>
      </c>
      <c r="I3" s="28" t="s">
        <v>3</v>
      </c>
      <c r="J3" s="29" t="s">
        <v>12</v>
      </c>
      <c r="K3" s="75" t="s">
        <v>5</v>
      </c>
      <c r="L3" s="29" t="s">
        <v>77</v>
      </c>
      <c r="M3" s="30" t="s">
        <v>78</v>
      </c>
      <c r="N3" s="28" t="s">
        <v>79</v>
      </c>
      <c r="O3" s="40" t="s">
        <v>80</v>
      </c>
      <c r="P3" s="40" t="s">
        <v>81</v>
      </c>
    </row>
    <row r="4" spans="1:16" ht="30" x14ac:dyDescent="0.2">
      <c r="A4" s="121" t="s">
        <v>442</v>
      </c>
      <c r="B4" s="114">
        <v>1</v>
      </c>
      <c r="C4" s="102">
        <v>1</v>
      </c>
      <c r="D4" s="53" t="s">
        <v>137</v>
      </c>
      <c r="E4" s="31" t="s">
        <v>64</v>
      </c>
      <c r="F4" s="31" t="s">
        <v>444</v>
      </c>
      <c r="G4" s="31" t="s">
        <v>445</v>
      </c>
      <c r="H4" s="31" t="s">
        <v>31</v>
      </c>
      <c r="I4" s="46">
        <v>20</v>
      </c>
      <c r="J4" s="46">
        <v>30</v>
      </c>
      <c r="K4" s="64">
        <v>10.9</v>
      </c>
      <c r="L4" s="43">
        <v>515</v>
      </c>
      <c r="M4" s="42">
        <f>SUM(CCT!L4-CCT!M4,CEPLAN!L4-CEPLAN!M4,CEO!L4-CEO!M4,CESFI!L4-CESFI!M4,FAED!L4-FAED!M4,REITORIA!L4-REITORIA!M4,MESC!L4-MESC!M4,CEAD!L4-CEAD!M4,CEART!L4-CEART!M4,CAV!L4-CAV!M4,CERES!L4-CERES!M4,ESAG!L4-ESAG!M4,CEFID!L4-CEFID!M4,CESMO!L4-CESMO!M4,CEAVI!L4-CEAVI!M4)</f>
        <v>0</v>
      </c>
      <c r="N4" s="41">
        <f t="shared" ref="N4:N116" si="0">SUM(L4-M4)</f>
        <v>515</v>
      </c>
      <c r="O4" s="66">
        <f>L4*K4</f>
        <v>5613.5</v>
      </c>
      <c r="P4" s="66">
        <f t="shared" ref="P4:P116" si="1">M4*K4</f>
        <v>0</v>
      </c>
    </row>
    <row r="5" spans="1:16" ht="30" x14ac:dyDescent="0.2">
      <c r="A5" s="121"/>
      <c r="B5" s="114"/>
      <c r="C5" s="102">
        <v>2</v>
      </c>
      <c r="D5" s="53" t="s">
        <v>138</v>
      </c>
      <c r="E5" s="31" t="s">
        <v>64</v>
      </c>
      <c r="F5" s="31" t="s">
        <v>444</v>
      </c>
      <c r="G5" s="31" t="s">
        <v>445</v>
      </c>
      <c r="H5" s="31" t="s">
        <v>31</v>
      </c>
      <c r="I5" s="46">
        <v>20</v>
      </c>
      <c r="J5" s="46">
        <v>30</v>
      </c>
      <c r="K5" s="64">
        <v>10</v>
      </c>
      <c r="L5" s="43">
        <v>385</v>
      </c>
      <c r="M5" s="42">
        <f>SUM(CCT!L5-CCT!M5,CEPLAN!L5-CEPLAN!M5,CEO!L5-CEO!M5,CESFI!L5-CESFI!M5,FAED!L5-FAED!M5,REITORIA!L5-REITORIA!M5,MESC!L5-MESC!M5,CEAD!L5-CEAD!M5,CEART!L5-CEART!M5,CAV!L5-CAV!M5,CERES!L5-CERES!M5,ESAG!L5-ESAG!M5,CEFID!L5-CEFID!M5,CESMO!L5-CESMO!M5,CEAVI!L5-CEAVI!M5)</f>
        <v>5</v>
      </c>
      <c r="N5" s="41">
        <f t="shared" si="0"/>
        <v>380</v>
      </c>
      <c r="O5" s="66">
        <f t="shared" ref="O5:O68" si="2">L5*K5</f>
        <v>3850</v>
      </c>
      <c r="P5" s="66">
        <f t="shared" si="1"/>
        <v>50</v>
      </c>
    </row>
    <row r="6" spans="1:16" ht="30" x14ac:dyDescent="0.2">
      <c r="A6" s="121"/>
      <c r="B6" s="114"/>
      <c r="C6" s="102">
        <v>3</v>
      </c>
      <c r="D6" s="54" t="s">
        <v>139</v>
      </c>
      <c r="E6" s="31" t="s">
        <v>64</v>
      </c>
      <c r="F6" s="31" t="s">
        <v>444</v>
      </c>
      <c r="G6" s="31" t="s">
        <v>445</v>
      </c>
      <c r="H6" s="46" t="s">
        <v>31</v>
      </c>
      <c r="I6" s="46">
        <v>20</v>
      </c>
      <c r="J6" s="46">
        <v>30</v>
      </c>
      <c r="K6" s="64">
        <v>14.5</v>
      </c>
      <c r="L6" s="43">
        <v>1280</v>
      </c>
      <c r="M6" s="42">
        <f>SUM(CCT!L6-CCT!M6,CEPLAN!L6-CEPLAN!M6,CEO!L6-CEO!M6,CESFI!L6-CESFI!M6,FAED!L6-FAED!M6,REITORIA!L6-REITORIA!M6,MESC!L6-MESC!M6,CEAD!L6-CEAD!M6,CEART!L6-CEART!M6,CAV!L6-CAV!M6,CERES!L6-CERES!M6,ESAG!L6-ESAG!M6,CEFID!L6-CEFID!M6,CESMO!L6-CESMO!M6,CEAVI!L6-CEAVI!M6)</f>
        <v>0</v>
      </c>
      <c r="N6" s="41">
        <f t="shared" si="0"/>
        <v>1280</v>
      </c>
      <c r="O6" s="66">
        <f t="shared" si="2"/>
        <v>18560</v>
      </c>
      <c r="P6" s="66">
        <f t="shared" si="1"/>
        <v>0</v>
      </c>
    </row>
    <row r="7" spans="1:16" ht="30" x14ac:dyDescent="0.2">
      <c r="A7" s="121"/>
      <c r="B7" s="114"/>
      <c r="C7" s="102">
        <v>4</v>
      </c>
      <c r="D7" s="53" t="s">
        <v>140</v>
      </c>
      <c r="E7" s="31" t="s">
        <v>64</v>
      </c>
      <c r="F7" s="31" t="s">
        <v>444</v>
      </c>
      <c r="G7" s="31" t="s">
        <v>445</v>
      </c>
      <c r="H7" s="31" t="s">
        <v>31</v>
      </c>
      <c r="I7" s="46">
        <v>20</v>
      </c>
      <c r="J7" s="46">
        <v>30</v>
      </c>
      <c r="K7" s="64">
        <v>14.5</v>
      </c>
      <c r="L7" s="43">
        <v>730</v>
      </c>
      <c r="M7" s="42">
        <f>SUM(CCT!L7-CCT!M7,CEPLAN!L7-CEPLAN!M7,CEO!L7-CEO!M7,CESFI!L7-CESFI!M7,FAED!L7-FAED!M7,REITORIA!L7-REITORIA!M7,MESC!L7-MESC!M7,CEAD!L7-CEAD!M7,CEART!L7-CEART!M7,CAV!L7-CAV!M7,CERES!L7-CERES!M7,ESAG!L7-ESAG!M7,CEFID!L7-CEFID!M7,CESMO!L7-CESMO!M7,CEAVI!L7-CEAVI!M7)</f>
        <v>0</v>
      </c>
      <c r="N7" s="41">
        <f t="shared" si="0"/>
        <v>730</v>
      </c>
      <c r="O7" s="66">
        <f t="shared" si="2"/>
        <v>10585</v>
      </c>
      <c r="P7" s="66">
        <f t="shared" si="1"/>
        <v>0</v>
      </c>
    </row>
    <row r="8" spans="1:16" ht="30" x14ac:dyDescent="0.2">
      <c r="A8" s="121"/>
      <c r="B8" s="114"/>
      <c r="C8" s="102">
        <v>5</v>
      </c>
      <c r="D8" s="54" t="s">
        <v>141</v>
      </c>
      <c r="E8" s="31" t="s">
        <v>64</v>
      </c>
      <c r="F8" s="31" t="s">
        <v>444</v>
      </c>
      <c r="G8" s="31" t="s">
        <v>445</v>
      </c>
      <c r="H8" s="52" t="s">
        <v>31</v>
      </c>
      <c r="I8" s="46">
        <v>20</v>
      </c>
      <c r="J8" s="46">
        <v>30</v>
      </c>
      <c r="K8" s="64">
        <v>17</v>
      </c>
      <c r="L8" s="43">
        <v>750</v>
      </c>
      <c r="M8" s="42">
        <f>SUM(CCT!L8-CCT!M8,CEPLAN!L8-CEPLAN!M8,CEO!L8-CEO!M8,CESFI!L8-CESFI!M8,FAED!L8-FAED!M8,REITORIA!L8-REITORIA!M8,MESC!L8-MESC!M8,CEAD!L8-CEAD!M8,CEART!L8-CEART!M8,CAV!L8-CAV!M8,CERES!L8-CERES!M8,ESAG!L8-ESAG!M8,CEFID!L8-CEFID!M8,CESMO!L8-CESMO!M8,CEAVI!L8-CEAVI!M8)</f>
        <v>0</v>
      </c>
      <c r="N8" s="41">
        <f t="shared" si="0"/>
        <v>750</v>
      </c>
      <c r="O8" s="66">
        <f t="shared" si="2"/>
        <v>12750</v>
      </c>
      <c r="P8" s="66">
        <f t="shared" si="1"/>
        <v>0</v>
      </c>
    </row>
    <row r="9" spans="1:16" ht="30" x14ac:dyDescent="0.2">
      <c r="A9" s="121"/>
      <c r="B9" s="114"/>
      <c r="C9" s="102">
        <v>6</v>
      </c>
      <c r="D9" s="54" t="s">
        <v>142</v>
      </c>
      <c r="E9" s="31" t="s">
        <v>64</v>
      </c>
      <c r="F9" s="31" t="s">
        <v>444</v>
      </c>
      <c r="G9" s="31" t="s">
        <v>445</v>
      </c>
      <c r="H9" s="52" t="s">
        <v>31</v>
      </c>
      <c r="I9" s="46">
        <v>20</v>
      </c>
      <c r="J9" s="46">
        <v>30</v>
      </c>
      <c r="K9" s="64">
        <v>16.5</v>
      </c>
      <c r="L9" s="43">
        <v>645</v>
      </c>
      <c r="M9" s="42">
        <f>SUM(CCT!L9-CCT!M9,CEPLAN!L9-CEPLAN!M9,CEO!L9-CEO!M9,CESFI!L9-CESFI!M9,FAED!L9-FAED!M9,REITORIA!L9-REITORIA!M9,MESC!L9-MESC!M9,CEAD!L9-CEAD!M9,CEART!L9-CEART!M9,CAV!L9-CAV!M9,CERES!L9-CERES!M9,ESAG!L9-ESAG!M9,CEFID!L9-CEFID!M9,CESMO!L9-CESMO!M9,CEAVI!L9-CEAVI!M9)</f>
        <v>5</v>
      </c>
      <c r="N9" s="41">
        <f t="shared" si="0"/>
        <v>640</v>
      </c>
      <c r="O9" s="66">
        <f t="shared" si="2"/>
        <v>10642.5</v>
      </c>
      <c r="P9" s="66">
        <f t="shared" si="1"/>
        <v>82.5</v>
      </c>
    </row>
    <row r="10" spans="1:16" ht="30" x14ac:dyDescent="0.2">
      <c r="A10" s="121"/>
      <c r="B10" s="114"/>
      <c r="C10" s="102">
        <v>7</v>
      </c>
      <c r="D10" s="54" t="s">
        <v>143</v>
      </c>
      <c r="E10" s="31" t="s">
        <v>64</v>
      </c>
      <c r="F10" s="31" t="s">
        <v>444</v>
      </c>
      <c r="G10" s="31" t="s">
        <v>445</v>
      </c>
      <c r="H10" s="52" t="s">
        <v>70</v>
      </c>
      <c r="I10" s="46">
        <v>20</v>
      </c>
      <c r="J10" s="46">
        <v>30</v>
      </c>
      <c r="K10" s="64">
        <v>19.760000000000002</v>
      </c>
      <c r="L10" s="43">
        <v>280</v>
      </c>
      <c r="M10" s="42">
        <f>SUM(CCT!L10-CCT!M10,CEPLAN!L10-CEPLAN!M10,CEO!L10-CEO!M10,CESFI!L10-CESFI!M10,FAED!L10-FAED!M10,REITORIA!L10-REITORIA!M10,MESC!L10-MESC!M10,CEAD!L10-CEAD!M10,CEART!L10-CEART!M10,CAV!L10-CAV!M10,CERES!L10-CERES!M10,ESAG!L10-ESAG!M10,CEFID!L10-CEFID!M10,CESMO!L10-CESMO!M10,CEAVI!L10-CEAVI!M10)</f>
        <v>4</v>
      </c>
      <c r="N10" s="41">
        <f t="shared" si="0"/>
        <v>276</v>
      </c>
      <c r="O10" s="66">
        <f t="shared" si="2"/>
        <v>5532.8</v>
      </c>
      <c r="P10" s="66">
        <f t="shared" si="1"/>
        <v>79.040000000000006</v>
      </c>
    </row>
    <row r="11" spans="1:16" ht="30" x14ac:dyDescent="0.2">
      <c r="A11" s="121"/>
      <c r="B11" s="114"/>
      <c r="C11" s="102">
        <v>8</v>
      </c>
      <c r="D11" s="54" t="s">
        <v>144</v>
      </c>
      <c r="E11" s="46" t="s">
        <v>64</v>
      </c>
      <c r="F11" s="46" t="s">
        <v>446</v>
      </c>
      <c r="G11" s="31" t="s">
        <v>447</v>
      </c>
      <c r="H11" s="46" t="s">
        <v>70</v>
      </c>
      <c r="I11" s="46">
        <v>20</v>
      </c>
      <c r="J11" s="46">
        <v>30</v>
      </c>
      <c r="K11" s="64">
        <v>41.99</v>
      </c>
      <c r="L11" s="43">
        <v>272</v>
      </c>
      <c r="M11" s="42">
        <f>SUM(CCT!L11-CCT!M11,CEPLAN!L11-CEPLAN!M11,CEO!L11-CEO!M11,CESFI!L11-CESFI!M11,FAED!L11-FAED!M11,REITORIA!L11-REITORIA!M11,MESC!L11-MESC!M11,CEAD!L11-CEAD!M11,CEART!L11-CEART!M11,CAV!L11-CAV!M11,CERES!L11-CERES!M11,ESAG!L11-ESAG!M11,CEFID!L11-CEFID!M11,CESMO!L11-CESMO!M11,CEAVI!L11-CEAVI!M11)</f>
        <v>3</v>
      </c>
      <c r="N11" s="41">
        <f t="shared" si="0"/>
        <v>269</v>
      </c>
      <c r="O11" s="66">
        <f t="shared" si="2"/>
        <v>11421.28</v>
      </c>
      <c r="P11" s="66">
        <f t="shared" si="1"/>
        <v>125.97</v>
      </c>
    </row>
    <row r="12" spans="1:16" x14ac:dyDescent="0.2">
      <c r="A12" s="121"/>
      <c r="B12" s="114"/>
      <c r="C12" s="102">
        <v>9</v>
      </c>
      <c r="D12" s="54" t="s">
        <v>145</v>
      </c>
      <c r="E12" s="46" t="s">
        <v>66</v>
      </c>
      <c r="F12" s="46" t="s">
        <v>444</v>
      </c>
      <c r="G12" s="31" t="s">
        <v>445</v>
      </c>
      <c r="H12" s="46" t="s">
        <v>31</v>
      </c>
      <c r="I12" s="46">
        <v>20</v>
      </c>
      <c r="J12" s="46">
        <v>30</v>
      </c>
      <c r="K12" s="64">
        <v>0.71</v>
      </c>
      <c r="L12" s="43">
        <v>1900</v>
      </c>
      <c r="M12" s="42">
        <f>SUM(CCT!L12-CCT!M12,CEPLAN!L12-CEPLAN!M12,CEO!L12-CEO!M12,CESFI!L12-CESFI!M12,FAED!L12-FAED!M12,REITORIA!L12-REITORIA!M12,MESC!L12-MESC!M12,CEAD!L12-CEAD!M12,CEART!L12-CEART!M12,CAV!L12-CAV!M12,CERES!L12-CERES!M12,ESAG!L12-ESAG!M12,CEFID!L12-CEFID!M12,CESMO!L12-CESMO!M12,CEAVI!L12-CEAVI!M12)</f>
        <v>0</v>
      </c>
      <c r="N12" s="41">
        <f t="shared" si="0"/>
        <v>1900</v>
      </c>
      <c r="O12" s="66">
        <f t="shared" si="2"/>
        <v>1349</v>
      </c>
      <c r="P12" s="66">
        <f t="shared" si="1"/>
        <v>0</v>
      </c>
    </row>
    <row r="13" spans="1:16" x14ac:dyDescent="0.2">
      <c r="A13" s="121"/>
      <c r="B13" s="114"/>
      <c r="C13" s="102">
        <v>10</v>
      </c>
      <c r="D13" s="54" t="s">
        <v>146</v>
      </c>
      <c r="E13" s="46" t="s">
        <v>66</v>
      </c>
      <c r="F13" s="46" t="s">
        <v>444</v>
      </c>
      <c r="G13" s="31" t="s">
        <v>445</v>
      </c>
      <c r="H13" s="46" t="s">
        <v>31</v>
      </c>
      <c r="I13" s="46">
        <v>20</v>
      </c>
      <c r="J13" s="46">
        <v>30</v>
      </c>
      <c r="K13" s="64">
        <v>0.7</v>
      </c>
      <c r="L13" s="43">
        <v>1350</v>
      </c>
      <c r="M13" s="42">
        <f>SUM(CCT!L13-CCT!M13,CEPLAN!L13-CEPLAN!M13,CEO!L13-CEO!M13,CESFI!L13-CESFI!M13,FAED!L13-FAED!M13,REITORIA!L13-REITORIA!M13,MESC!L13-MESC!M13,CEAD!L13-CEAD!M13,CEART!L13-CEART!M13,CAV!L13-CAV!M13,CERES!L13-CERES!M13,ESAG!L13-ESAG!M13,CEFID!L13-CEFID!M13,CESMO!L13-CESMO!M13,CEAVI!L13-CEAVI!M13)</f>
        <v>25</v>
      </c>
      <c r="N13" s="41">
        <f t="shared" si="0"/>
        <v>1325</v>
      </c>
      <c r="O13" s="66">
        <f t="shared" si="2"/>
        <v>944.99999999999989</v>
      </c>
      <c r="P13" s="66">
        <f t="shared" si="1"/>
        <v>17.5</v>
      </c>
    </row>
    <row r="14" spans="1:16" x14ac:dyDescent="0.2">
      <c r="A14" s="121"/>
      <c r="B14" s="114"/>
      <c r="C14" s="102">
        <v>11</v>
      </c>
      <c r="D14" s="54" t="s">
        <v>147</v>
      </c>
      <c r="E14" s="46" t="s">
        <v>66</v>
      </c>
      <c r="F14" s="46" t="s">
        <v>444</v>
      </c>
      <c r="G14" s="31" t="s">
        <v>445</v>
      </c>
      <c r="H14" s="46" t="s">
        <v>31</v>
      </c>
      <c r="I14" s="46">
        <v>20</v>
      </c>
      <c r="J14" s="46">
        <v>30</v>
      </c>
      <c r="K14" s="64">
        <v>0.9</v>
      </c>
      <c r="L14" s="43">
        <v>4250</v>
      </c>
      <c r="M14" s="42">
        <f>SUM(CCT!L14-CCT!M14,CEPLAN!L14-CEPLAN!M14,CEO!L14-CEO!M14,CESFI!L14-CESFI!M14,FAED!L14-FAED!M14,REITORIA!L14-REITORIA!M14,MESC!L14-MESC!M14,CEAD!L14-CEAD!M14,CEART!L14-CEART!M14,CAV!L14-CAV!M14,CERES!L14-CERES!M14,ESAG!L14-ESAG!M14,CEFID!L14-CEFID!M14,CESMO!L14-CESMO!M14,CEAVI!L14-CEAVI!M14)</f>
        <v>0</v>
      </c>
      <c r="N14" s="41">
        <f t="shared" si="0"/>
        <v>4250</v>
      </c>
      <c r="O14" s="66">
        <f t="shared" si="2"/>
        <v>3825</v>
      </c>
      <c r="P14" s="66">
        <f t="shared" si="1"/>
        <v>0</v>
      </c>
    </row>
    <row r="15" spans="1:16" x14ac:dyDescent="0.2">
      <c r="A15" s="121"/>
      <c r="B15" s="114"/>
      <c r="C15" s="102">
        <v>12</v>
      </c>
      <c r="D15" s="53" t="s">
        <v>148</v>
      </c>
      <c r="E15" s="31" t="s">
        <v>66</v>
      </c>
      <c r="F15" s="31" t="s">
        <v>444</v>
      </c>
      <c r="G15" s="31" t="s">
        <v>445</v>
      </c>
      <c r="H15" s="31" t="s">
        <v>31</v>
      </c>
      <c r="I15" s="46">
        <v>20</v>
      </c>
      <c r="J15" s="46">
        <v>30</v>
      </c>
      <c r="K15" s="64">
        <v>0.9</v>
      </c>
      <c r="L15" s="43">
        <v>2600</v>
      </c>
      <c r="M15" s="42">
        <f>SUM(CCT!L15-CCT!M15,CEPLAN!L15-CEPLAN!M15,CEO!L15-CEO!M15,CESFI!L15-CESFI!M15,FAED!L15-FAED!M15,REITORIA!L15-REITORIA!M15,MESC!L15-MESC!M15,CEAD!L15-CEAD!M15,CEART!L15-CEART!M15,CAV!L15-CAV!M15,CERES!L15-CERES!M15,ESAG!L15-ESAG!M15,CEFID!L15-CEFID!M15,CESMO!L15-CESMO!M15,CEAVI!L15-CEAVI!M15)</f>
        <v>0</v>
      </c>
      <c r="N15" s="41">
        <f t="shared" si="0"/>
        <v>2600</v>
      </c>
      <c r="O15" s="66">
        <f t="shared" si="2"/>
        <v>2340</v>
      </c>
      <c r="P15" s="66">
        <f t="shared" si="1"/>
        <v>0</v>
      </c>
    </row>
    <row r="16" spans="1:16" x14ac:dyDescent="0.2">
      <c r="A16" s="121"/>
      <c r="B16" s="114"/>
      <c r="C16" s="102">
        <v>13</v>
      </c>
      <c r="D16" s="53" t="s">
        <v>149</v>
      </c>
      <c r="E16" s="31" t="s">
        <v>66</v>
      </c>
      <c r="F16" s="31" t="s">
        <v>444</v>
      </c>
      <c r="G16" s="31" t="s">
        <v>445</v>
      </c>
      <c r="H16" s="31" t="s">
        <v>31</v>
      </c>
      <c r="I16" s="46">
        <v>20</v>
      </c>
      <c r="J16" s="46">
        <v>30</v>
      </c>
      <c r="K16" s="64">
        <v>1.55</v>
      </c>
      <c r="L16" s="43">
        <v>2130</v>
      </c>
      <c r="M16" s="42">
        <f>SUM(CCT!L16-CCT!M16,CEPLAN!L16-CEPLAN!M16,CEO!L16-CEO!M16,CESFI!L16-CESFI!M16,FAED!L16-FAED!M16,REITORIA!L16-REITORIA!M16,MESC!L16-MESC!M16,CEAD!L16-CEAD!M16,CEART!L16-CEART!M16,CAV!L16-CAV!M16,CERES!L16-CERES!M16,ESAG!L16-ESAG!M16,CEFID!L16-CEFID!M16,CESMO!L16-CESMO!M16,CEAVI!L16-CEAVI!M16)</f>
        <v>0</v>
      </c>
      <c r="N16" s="41">
        <f t="shared" si="0"/>
        <v>2130</v>
      </c>
      <c r="O16" s="66">
        <f t="shared" si="2"/>
        <v>3301.5</v>
      </c>
      <c r="P16" s="66">
        <f t="shared" si="1"/>
        <v>0</v>
      </c>
    </row>
    <row r="17" spans="1:16" x14ac:dyDescent="0.2">
      <c r="A17" s="121"/>
      <c r="B17" s="114"/>
      <c r="C17" s="102">
        <v>14</v>
      </c>
      <c r="D17" s="53" t="s">
        <v>150</v>
      </c>
      <c r="E17" s="31" t="s">
        <v>66</v>
      </c>
      <c r="F17" s="31" t="s">
        <v>444</v>
      </c>
      <c r="G17" s="31" t="s">
        <v>445</v>
      </c>
      <c r="H17" s="31" t="s">
        <v>31</v>
      </c>
      <c r="I17" s="46">
        <v>20</v>
      </c>
      <c r="J17" s="46">
        <v>30</v>
      </c>
      <c r="K17" s="64">
        <v>1.55</v>
      </c>
      <c r="L17" s="43">
        <v>1930</v>
      </c>
      <c r="M17" s="42">
        <f>SUM(CCT!L17-CCT!M17,CEPLAN!L17-CEPLAN!M17,CEO!L17-CEO!M17,CESFI!L17-CESFI!M17,FAED!L17-FAED!M17,REITORIA!L17-REITORIA!M17,MESC!L17-MESC!M17,CEAD!L17-CEAD!M17,CEART!L17-CEART!M17,CAV!L17-CAV!M17,CERES!L17-CERES!M17,ESAG!L17-ESAG!M17,CEFID!L17-CEFID!M17,CESMO!L17-CESMO!M17,CEAVI!L17-CEAVI!M17)</f>
        <v>25</v>
      </c>
      <c r="N17" s="41">
        <f t="shared" si="0"/>
        <v>1905</v>
      </c>
      <c r="O17" s="66">
        <f t="shared" si="2"/>
        <v>2991.5</v>
      </c>
      <c r="P17" s="66">
        <f t="shared" si="1"/>
        <v>38.75</v>
      </c>
    </row>
    <row r="18" spans="1:16" x14ac:dyDescent="0.2">
      <c r="A18" s="121"/>
      <c r="B18" s="114"/>
      <c r="C18" s="102">
        <v>15</v>
      </c>
      <c r="D18" s="53" t="s">
        <v>151</v>
      </c>
      <c r="E18" s="31" t="s">
        <v>64</v>
      </c>
      <c r="F18" s="31" t="s">
        <v>444</v>
      </c>
      <c r="G18" s="31" t="s">
        <v>445</v>
      </c>
      <c r="H18" s="31" t="s">
        <v>31</v>
      </c>
      <c r="I18" s="46">
        <v>20</v>
      </c>
      <c r="J18" s="46">
        <v>30</v>
      </c>
      <c r="K18" s="64">
        <v>0.6</v>
      </c>
      <c r="L18" s="43">
        <v>1150</v>
      </c>
      <c r="M18" s="42">
        <f>SUM(CCT!L18-CCT!M18,CEPLAN!L18-CEPLAN!M18,CEO!L18-CEO!M18,CESFI!L18-CESFI!M18,FAED!L18-FAED!M18,REITORIA!L18-REITORIA!M18,MESC!L18-MESC!M18,CEAD!L18-CEAD!M18,CEART!L18-CEART!M18,CAV!L18-CAV!M18,CERES!L18-CERES!M18,ESAG!L18-ESAG!M18,CEFID!L18-CEFID!M18,CESMO!L18-CESMO!M18,CEAVI!L18-CEAVI!M18)</f>
        <v>0</v>
      </c>
      <c r="N18" s="41">
        <f t="shared" si="0"/>
        <v>1150</v>
      </c>
      <c r="O18" s="66">
        <f t="shared" si="2"/>
        <v>690</v>
      </c>
      <c r="P18" s="66">
        <f t="shared" si="1"/>
        <v>0</v>
      </c>
    </row>
    <row r="19" spans="1:16" x14ac:dyDescent="0.2">
      <c r="A19" s="121"/>
      <c r="B19" s="114"/>
      <c r="C19" s="102">
        <v>16</v>
      </c>
      <c r="D19" s="53" t="s">
        <v>152</v>
      </c>
      <c r="E19" s="31" t="s">
        <v>64</v>
      </c>
      <c r="F19" s="31" t="s">
        <v>444</v>
      </c>
      <c r="G19" s="31" t="s">
        <v>445</v>
      </c>
      <c r="H19" s="31" t="s">
        <v>31</v>
      </c>
      <c r="I19" s="46">
        <v>20</v>
      </c>
      <c r="J19" s="46">
        <v>30</v>
      </c>
      <c r="K19" s="64">
        <v>0.6</v>
      </c>
      <c r="L19" s="43">
        <v>1900</v>
      </c>
      <c r="M19" s="42">
        <f>SUM(CCT!L19-CCT!M19,CEPLAN!L19-CEPLAN!M19,CEO!L19-CEO!M19,CESFI!L19-CESFI!M19,FAED!L19-FAED!M19,REITORIA!L19-REITORIA!M19,MESC!L19-MESC!M19,CEAD!L19-CEAD!M19,CEART!L19-CEART!M19,CAV!L19-CAV!M19,CERES!L19-CERES!M19,ESAG!L19-ESAG!M19,CEFID!L19-CEFID!M19,CESMO!L19-CESMO!M19,CEAVI!L19-CEAVI!M19)</f>
        <v>0</v>
      </c>
      <c r="N19" s="41">
        <f t="shared" si="0"/>
        <v>1900</v>
      </c>
      <c r="O19" s="66">
        <f t="shared" si="2"/>
        <v>1140</v>
      </c>
      <c r="P19" s="66">
        <f t="shared" si="1"/>
        <v>0</v>
      </c>
    </row>
    <row r="20" spans="1:16" x14ac:dyDescent="0.2">
      <c r="A20" s="121"/>
      <c r="B20" s="114"/>
      <c r="C20" s="102">
        <v>17</v>
      </c>
      <c r="D20" s="53" t="s">
        <v>153</v>
      </c>
      <c r="E20" s="31" t="s">
        <v>64</v>
      </c>
      <c r="F20" s="31" t="s">
        <v>444</v>
      </c>
      <c r="G20" s="31" t="s">
        <v>445</v>
      </c>
      <c r="H20" s="31" t="s">
        <v>31</v>
      </c>
      <c r="I20" s="46">
        <v>20</v>
      </c>
      <c r="J20" s="46">
        <v>30</v>
      </c>
      <c r="K20" s="64">
        <v>0.8</v>
      </c>
      <c r="L20" s="43">
        <v>2420</v>
      </c>
      <c r="M20" s="42">
        <f>SUM(CCT!L20-CCT!M20,CEPLAN!L20-CEPLAN!M20,CEO!L20-CEO!M20,CESFI!L20-CESFI!M20,FAED!L20-FAED!M20,REITORIA!L20-REITORIA!M20,MESC!L20-MESC!M20,CEAD!L20-CEAD!M20,CEART!L20-CEART!M20,CAV!L20-CAV!M20,CERES!L20-CERES!M20,ESAG!L20-ESAG!M20,CEFID!L20-CEFID!M20,CESMO!L20-CESMO!M20,CEAVI!L20-CEAVI!M20)</f>
        <v>0</v>
      </c>
      <c r="N20" s="41">
        <f t="shared" si="0"/>
        <v>2420</v>
      </c>
      <c r="O20" s="66">
        <f t="shared" si="2"/>
        <v>1936</v>
      </c>
      <c r="P20" s="66">
        <f t="shared" si="1"/>
        <v>0</v>
      </c>
    </row>
    <row r="21" spans="1:16" x14ac:dyDescent="0.2">
      <c r="A21" s="121"/>
      <c r="B21" s="114"/>
      <c r="C21" s="102">
        <v>18</v>
      </c>
      <c r="D21" s="54" t="s">
        <v>154</v>
      </c>
      <c r="E21" s="31" t="s">
        <v>64</v>
      </c>
      <c r="F21" s="31" t="s">
        <v>444</v>
      </c>
      <c r="G21" s="51" t="s">
        <v>445</v>
      </c>
      <c r="H21" s="46" t="s">
        <v>31</v>
      </c>
      <c r="I21" s="46">
        <v>20</v>
      </c>
      <c r="J21" s="46">
        <v>30</v>
      </c>
      <c r="K21" s="64">
        <v>0.8</v>
      </c>
      <c r="L21" s="43">
        <v>3970</v>
      </c>
      <c r="M21" s="42">
        <f>SUM(CCT!L21-CCT!M21,CEPLAN!L21-CEPLAN!M21,CEO!L21-CEO!M21,CESFI!L21-CESFI!M21,FAED!L21-FAED!M21,REITORIA!L21-REITORIA!M21,MESC!L21-MESC!M21,CEAD!L21-CEAD!M21,CEART!L21-CEART!M21,CAV!L21-CAV!M21,CERES!L21-CERES!M21,ESAG!L21-ESAG!M21,CEFID!L21-CEFID!M21,CESMO!L21-CESMO!M21,CEAVI!L21-CEAVI!M21)</f>
        <v>0</v>
      </c>
      <c r="N21" s="41">
        <f t="shared" si="0"/>
        <v>3970</v>
      </c>
      <c r="O21" s="66">
        <f t="shared" si="2"/>
        <v>3176</v>
      </c>
      <c r="P21" s="66">
        <f t="shared" si="1"/>
        <v>0</v>
      </c>
    </row>
    <row r="22" spans="1:16" x14ac:dyDescent="0.2">
      <c r="A22" s="121"/>
      <c r="B22" s="114"/>
      <c r="C22" s="102">
        <v>19</v>
      </c>
      <c r="D22" s="53" t="s">
        <v>155</v>
      </c>
      <c r="E22" s="31" t="s">
        <v>64</v>
      </c>
      <c r="F22" s="31" t="s">
        <v>444</v>
      </c>
      <c r="G22" s="51" t="s">
        <v>445</v>
      </c>
      <c r="H22" s="31" t="s">
        <v>31</v>
      </c>
      <c r="I22" s="46">
        <v>20</v>
      </c>
      <c r="J22" s="46">
        <v>30</v>
      </c>
      <c r="K22" s="64">
        <v>1.2</v>
      </c>
      <c r="L22" s="43">
        <v>1800</v>
      </c>
      <c r="M22" s="42">
        <f>SUM(CCT!L22-CCT!M22,CEPLAN!L22-CEPLAN!M22,CEO!L22-CEO!M22,CESFI!L22-CESFI!M22,FAED!L22-FAED!M22,REITORIA!L22-REITORIA!M22,MESC!L22-MESC!M22,CEAD!L22-CEAD!M22,CEART!L22-CEART!M22,CAV!L22-CAV!M22,CERES!L22-CERES!M22,ESAG!L22-ESAG!M22,CEFID!L22-CEFID!M22,CESMO!L22-CESMO!M22,CEAVI!L22-CEAVI!M22)</f>
        <v>0</v>
      </c>
      <c r="N22" s="41">
        <f t="shared" si="0"/>
        <v>1800</v>
      </c>
      <c r="O22" s="66">
        <f t="shared" si="2"/>
        <v>2160</v>
      </c>
      <c r="P22" s="66">
        <f t="shared" si="1"/>
        <v>0</v>
      </c>
    </row>
    <row r="23" spans="1:16" x14ac:dyDescent="0.2">
      <c r="A23" s="121"/>
      <c r="B23" s="114"/>
      <c r="C23" s="102">
        <v>20</v>
      </c>
      <c r="D23" s="53" t="s">
        <v>156</v>
      </c>
      <c r="E23" s="31" t="s">
        <v>64</v>
      </c>
      <c r="F23" s="31" t="s">
        <v>444</v>
      </c>
      <c r="G23" s="51" t="s">
        <v>445</v>
      </c>
      <c r="H23" s="31" t="s">
        <v>31</v>
      </c>
      <c r="I23" s="46">
        <v>20</v>
      </c>
      <c r="J23" s="46">
        <v>30</v>
      </c>
      <c r="K23" s="64">
        <v>1.2</v>
      </c>
      <c r="L23" s="43">
        <v>2600</v>
      </c>
      <c r="M23" s="42">
        <f>SUM(CCT!L23-CCT!M23,CEPLAN!L23-CEPLAN!M23,CEO!L23-CEO!M23,CESFI!L23-CESFI!M23,FAED!L23-FAED!M23,REITORIA!L23-REITORIA!M23,MESC!L23-MESC!M23,CEAD!L23-CEAD!M23,CEART!L23-CEART!M23,CAV!L23-CAV!M23,CERES!L23-CERES!M23,ESAG!L23-ESAG!M23,CEFID!L23-CEFID!M23,CESMO!L23-CESMO!M23,CEAVI!L23-CEAVI!M23)</f>
        <v>0</v>
      </c>
      <c r="N23" s="41">
        <f t="shared" si="0"/>
        <v>2600</v>
      </c>
      <c r="O23" s="66">
        <f t="shared" si="2"/>
        <v>3120</v>
      </c>
      <c r="P23" s="66">
        <f t="shared" si="1"/>
        <v>0</v>
      </c>
    </row>
    <row r="24" spans="1:16" ht="45" x14ac:dyDescent="0.2">
      <c r="A24" s="121"/>
      <c r="B24" s="114"/>
      <c r="C24" s="102">
        <v>21</v>
      </c>
      <c r="D24" s="53" t="s">
        <v>157</v>
      </c>
      <c r="E24" s="31" t="s">
        <v>64</v>
      </c>
      <c r="F24" s="31" t="s">
        <v>444</v>
      </c>
      <c r="G24" s="51" t="s">
        <v>445</v>
      </c>
      <c r="H24" s="31" t="s">
        <v>31</v>
      </c>
      <c r="I24" s="46">
        <v>20</v>
      </c>
      <c r="J24" s="46">
        <v>30</v>
      </c>
      <c r="K24" s="64">
        <v>12.02</v>
      </c>
      <c r="L24" s="43">
        <v>430</v>
      </c>
      <c r="M24" s="42">
        <f>SUM(CCT!L24-CCT!M24,CEPLAN!L24-CEPLAN!M24,CEO!L24-CEO!M24,CESFI!L24-CESFI!M24,FAED!L24-FAED!M24,REITORIA!L24-REITORIA!M24,MESC!L24-MESC!M24,CEAD!L24-CEAD!M24,CEART!L24-CEART!M24,CAV!L24-CAV!M24,CERES!L24-CERES!M24,ESAG!L24-ESAG!M24,CEFID!L24-CEFID!M24,CESMO!L24-CESMO!M24,CEAVI!L24-CEAVI!M24)</f>
        <v>0</v>
      </c>
      <c r="N24" s="41">
        <f t="shared" si="0"/>
        <v>430</v>
      </c>
      <c r="O24" s="66">
        <f t="shared" si="2"/>
        <v>5168.5999999999995</v>
      </c>
      <c r="P24" s="66">
        <f t="shared" si="1"/>
        <v>0</v>
      </c>
    </row>
    <row r="25" spans="1:16" ht="45" x14ac:dyDescent="0.2">
      <c r="A25" s="121"/>
      <c r="B25" s="114"/>
      <c r="C25" s="102">
        <v>22</v>
      </c>
      <c r="D25" s="53" t="s">
        <v>35</v>
      </c>
      <c r="E25" s="31" t="s">
        <v>64</v>
      </c>
      <c r="F25" s="31" t="s">
        <v>444</v>
      </c>
      <c r="G25" s="51" t="s">
        <v>445</v>
      </c>
      <c r="H25" s="31" t="s">
        <v>31</v>
      </c>
      <c r="I25" s="46">
        <v>20</v>
      </c>
      <c r="J25" s="46">
        <v>30</v>
      </c>
      <c r="K25" s="64">
        <v>15</v>
      </c>
      <c r="L25" s="43">
        <v>450</v>
      </c>
      <c r="M25" s="42">
        <f>SUM(CCT!L25-CCT!M25,CEPLAN!L25-CEPLAN!M25,CEO!L25-CEO!M25,CESFI!L25-CESFI!M25,FAED!L25-FAED!M25,REITORIA!L25-REITORIA!M25,MESC!L25-MESC!M25,CEAD!L25-CEAD!M25,CEART!L25-CEART!M25,CAV!L25-CAV!M25,CERES!L25-CERES!M25,ESAG!L25-ESAG!M25,CEFID!L25-CEFID!M25,CESMO!L25-CESMO!M25,CEAVI!L25-CEAVI!M25)</f>
        <v>0</v>
      </c>
      <c r="N25" s="41">
        <f t="shared" si="0"/>
        <v>450</v>
      </c>
      <c r="O25" s="66">
        <f t="shared" si="2"/>
        <v>6750</v>
      </c>
      <c r="P25" s="66">
        <f t="shared" si="1"/>
        <v>0</v>
      </c>
    </row>
    <row r="26" spans="1:16" ht="45" x14ac:dyDescent="0.2">
      <c r="A26" s="121"/>
      <c r="B26" s="114"/>
      <c r="C26" s="102">
        <v>23</v>
      </c>
      <c r="D26" s="54" t="s">
        <v>158</v>
      </c>
      <c r="E26" s="31" t="s">
        <v>64</v>
      </c>
      <c r="F26" s="31" t="s">
        <v>444</v>
      </c>
      <c r="G26" s="51" t="s">
        <v>445</v>
      </c>
      <c r="H26" s="46" t="s">
        <v>31</v>
      </c>
      <c r="I26" s="46">
        <v>20</v>
      </c>
      <c r="J26" s="46">
        <v>30</v>
      </c>
      <c r="K26" s="64">
        <v>15</v>
      </c>
      <c r="L26" s="43">
        <v>1020</v>
      </c>
      <c r="M26" s="42">
        <f>SUM(CCT!L26-CCT!M26,CEPLAN!L26-CEPLAN!M26,CEO!L26-CEO!M26,CESFI!L26-CESFI!M26,FAED!L26-FAED!M26,REITORIA!L26-REITORIA!M26,MESC!L26-MESC!M26,CEAD!L26-CEAD!M26,CEART!L26-CEART!M26,CAV!L26-CAV!M26,CERES!L26-CERES!M26,ESAG!L26-ESAG!M26,CEFID!L26-CEFID!M26,CESMO!L26-CESMO!M26,CEAVI!L26-CEAVI!M26)</f>
        <v>8</v>
      </c>
      <c r="N26" s="41">
        <f t="shared" si="0"/>
        <v>1012</v>
      </c>
      <c r="O26" s="66">
        <f t="shared" si="2"/>
        <v>15300</v>
      </c>
      <c r="P26" s="66">
        <f t="shared" si="1"/>
        <v>120</v>
      </c>
    </row>
    <row r="27" spans="1:16" ht="45" x14ac:dyDescent="0.2">
      <c r="A27" s="121"/>
      <c r="B27" s="114"/>
      <c r="C27" s="102">
        <v>24</v>
      </c>
      <c r="D27" s="53" t="s">
        <v>32</v>
      </c>
      <c r="E27" s="31" t="s">
        <v>64</v>
      </c>
      <c r="F27" s="31" t="s">
        <v>444</v>
      </c>
      <c r="G27" s="51" t="s">
        <v>445</v>
      </c>
      <c r="H27" s="31" t="s">
        <v>31</v>
      </c>
      <c r="I27" s="46">
        <v>20</v>
      </c>
      <c r="J27" s="46">
        <v>30</v>
      </c>
      <c r="K27" s="64">
        <v>15</v>
      </c>
      <c r="L27" s="43">
        <v>1640</v>
      </c>
      <c r="M27" s="42">
        <f>SUM(CCT!L27-CCT!M27,CEPLAN!L27-CEPLAN!M27,CEO!L27-CEO!M27,CESFI!L27-CESFI!M27,FAED!L27-FAED!M27,REITORIA!L27-REITORIA!M27,MESC!L27-MESC!M27,CEAD!L27-CEAD!M27,CEART!L27-CEART!M27,CAV!L27-CAV!M27,CERES!L27-CERES!M27,ESAG!L27-ESAG!M27,CEFID!L27-CEFID!M27,CESMO!L27-CESMO!M27,CEAVI!L27-CEAVI!M27)</f>
        <v>6</v>
      </c>
      <c r="N27" s="41">
        <f t="shared" si="0"/>
        <v>1634</v>
      </c>
      <c r="O27" s="66">
        <f t="shared" si="2"/>
        <v>24600</v>
      </c>
      <c r="P27" s="66">
        <f t="shared" si="1"/>
        <v>90</v>
      </c>
    </row>
    <row r="28" spans="1:16" ht="30" x14ac:dyDescent="0.2">
      <c r="A28" s="121"/>
      <c r="B28" s="114"/>
      <c r="C28" s="102">
        <v>25</v>
      </c>
      <c r="D28" s="53" t="s">
        <v>159</v>
      </c>
      <c r="E28" s="31" t="s">
        <v>64</v>
      </c>
      <c r="F28" s="31" t="s">
        <v>444</v>
      </c>
      <c r="G28" s="51" t="s">
        <v>445</v>
      </c>
      <c r="H28" s="31" t="s">
        <v>31</v>
      </c>
      <c r="I28" s="46">
        <v>20</v>
      </c>
      <c r="J28" s="46">
        <v>30</v>
      </c>
      <c r="K28" s="64">
        <v>8.15</v>
      </c>
      <c r="L28" s="43">
        <v>880</v>
      </c>
      <c r="M28" s="42">
        <f>SUM(CCT!L28-CCT!M28,CEPLAN!L28-CEPLAN!M28,CEO!L28-CEO!M28,CESFI!L28-CESFI!M28,FAED!L28-FAED!M28,REITORIA!L28-REITORIA!M28,MESC!L28-MESC!M28,CEAD!L28-CEAD!M28,CEART!L28-CEART!M28,CAV!L28-CAV!M28,CERES!L28-CERES!M28,ESAG!L28-ESAG!M28,CEFID!L28-CEFID!M28,CESMO!L28-CESMO!M28,CEAVI!L28-CEAVI!M28)</f>
        <v>0</v>
      </c>
      <c r="N28" s="41">
        <f t="shared" si="0"/>
        <v>880</v>
      </c>
      <c r="O28" s="66">
        <f t="shared" si="2"/>
        <v>7172</v>
      </c>
      <c r="P28" s="66">
        <f t="shared" si="1"/>
        <v>0</v>
      </c>
    </row>
    <row r="29" spans="1:16" ht="30" x14ac:dyDescent="0.2">
      <c r="A29" s="121"/>
      <c r="B29" s="114"/>
      <c r="C29" s="102">
        <v>26</v>
      </c>
      <c r="D29" s="54" t="s">
        <v>34</v>
      </c>
      <c r="E29" s="31" t="s">
        <v>64</v>
      </c>
      <c r="F29" s="31" t="s">
        <v>444</v>
      </c>
      <c r="G29" s="31" t="s">
        <v>445</v>
      </c>
      <c r="H29" s="46" t="s">
        <v>31</v>
      </c>
      <c r="I29" s="46">
        <v>20</v>
      </c>
      <c r="J29" s="46">
        <v>30</v>
      </c>
      <c r="K29" s="64">
        <v>15</v>
      </c>
      <c r="L29" s="43">
        <v>525</v>
      </c>
      <c r="M29" s="42">
        <f>SUM(CCT!L29-CCT!M29,CEPLAN!L29-CEPLAN!M29,CEO!L29-CEO!M29,CESFI!L29-CESFI!M29,FAED!L29-FAED!M29,REITORIA!L29-REITORIA!M29,MESC!L29-MESC!M29,CEAD!L29-CEAD!M29,CEART!L29-CEART!M29,CAV!L29-CAV!M29,CERES!L29-CERES!M29,ESAG!L29-ESAG!M29,CEFID!L29-CEFID!M29,CESMO!L29-CESMO!M29,CEAVI!L29-CEAVI!M29)</f>
        <v>0</v>
      </c>
      <c r="N29" s="41">
        <f t="shared" si="0"/>
        <v>525</v>
      </c>
      <c r="O29" s="66">
        <f t="shared" si="2"/>
        <v>7875</v>
      </c>
      <c r="P29" s="66">
        <f t="shared" si="1"/>
        <v>0</v>
      </c>
    </row>
    <row r="30" spans="1:16" ht="45" x14ac:dyDescent="0.2">
      <c r="A30" s="121"/>
      <c r="B30" s="114"/>
      <c r="C30" s="102">
        <v>27</v>
      </c>
      <c r="D30" s="54" t="s">
        <v>36</v>
      </c>
      <c r="E30" s="31" t="s">
        <v>64</v>
      </c>
      <c r="F30" s="31" t="s">
        <v>444</v>
      </c>
      <c r="G30" s="31" t="s">
        <v>445</v>
      </c>
      <c r="H30" s="46" t="s">
        <v>31</v>
      </c>
      <c r="I30" s="46">
        <v>20</v>
      </c>
      <c r="J30" s="46">
        <v>30</v>
      </c>
      <c r="K30" s="64">
        <v>15</v>
      </c>
      <c r="L30" s="43">
        <v>525</v>
      </c>
      <c r="M30" s="42">
        <f>SUM(CCT!L30-CCT!M30,CEPLAN!L30-CEPLAN!M30,CEO!L30-CEO!M30,CESFI!L30-CESFI!M30,FAED!L30-FAED!M30,REITORIA!L30-REITORIA!M30,MESC!L30-MESC!M30,CEAD!L30-CEAD!M30,CEART!L30-CEART!M30,CAV!L30-CAV!M30,CERES!L30-CERES!M30,ESAG!L30-ESAG!M30,CEFID!L30-CEFID!M30,CESMO!L30-CESMO!M30,CEAVI!L30-CEAVI!M30)</f>
        <v>0</v>
      </c>
      <c r="N30" s="41">
        <f t="shared" si="0"/>
        <v>525</v>
      </c>
      <c r="O30" s="66">
        <f t="shared" si="2"/>
        <v>7875</v>
      </c>
      <c r="P30" s="66">
        <f t="shared" si="1"/>
        <v>0</v>
      </c>
    </row>
    <row r="31" spans="1:16" ht="45" x14ac:dyDescent="0.2">
      <c r="A31" s="121"/>
      <c r="B31" s="114"/>
      <c r="C31" s="102">
        <v>28</v>
      </c>
      <c r="D31" s="54" t="s">
        <v>160</v>
      </c>
      <c r="E31" s="31" t="s">
        <v>64</v>
      </c>
      <c r="F31" s="31" t="s">
        <v>444</v>
      </c>
      <c r="G31" s="31" t="s">
        <v>445</v>
      </c>
      <c r="H31" s="46" t="s">
        <v>31</v>
      </c>
      <c r="I31" s="46">
        <v>20</v>
      </c>
      <c r="J31" s="46">
        <v>30</v>
      </c>
      <c r="K31" s="64">
        <v>15</v>
      </c>
      <c r="L31" s="43">
        <v>1110</v>
      </c>
      <c r="M31" s="42">
        <f>SUM(CCT!L31-CCT!M31,CEPLAN!L31-CEPLAN!M31,CEO!L31-CEO!M31,CESFI!L31-CESFI!M31,FAED!L31-FAED!M31,REITORIA!L31-REITORIA!M31,MESC!L31-MESC!M31,CEAD!L31-CEAD!M31,CEART!L31-CEART!M31,CAV!L31-CAV!M31,CERES!L31-CERES!M31,ESAG!L31-ESAG!M31,CEFID!L31-CEFID!M31,CESMO!L31-CESMO!M31,CEAVI!L31-CEAVI!M31)</f>
        <v>0</v>
      </c>
      <c r="N31" s="41">
        <f t="shared" si="0"/>
        <v>1110</v>
      </c>
      <c r="O31" s="66">
        <f t="shared" si="2"/>
        <v>16650</v>
      </c>
      <c r="P31" s="66">
        <f t="shared" si="1"/>
        <v>0</v>
      </c>
    </row>
    <row r="32" spans="1:16" ht="45" x14ac:dyDescent="0.2">
      <c r="A32" s="121"/>
      <c r="B32" s="114"/>
      <c r="C32" s="102">
        <v>29</v>
      </c>
      <c r="D32" s="54" t="s">
        <v>33</v>
      </c>
      <c r="E32" s="31" t="s">
        <v>64</v>
      </c>
      <c r="F32" s="31" t="s">
        <v>444</v>
      </c>
      <c r="G32" s="31" t="s">
        <v>445</v>
      </c>
      <c r="H32" s="46" t="s">
        <v>31</v>
      </c>
      <c r="I32" s="46">
        <v>20</v>
      </c>
      <c r="J32" s="46">
        <v>30</v>
      </c>
      <c r="K32" s="64">
        <v>15</v>
      </c>
      <c r="L32" s="43">
        <v>1030</v>
      </c>
      <c r="M32" s="42">
        <f>SUM(CCT!L32-CCT!M32,CEPLAN!L32-CEPLAN!M32,CEO!L32-CEO!M32,CESFI!L32-CESFI!M32,FAED!L32-FAED!M32,REITORIA!L32-REITORIA!M32,MESC!L32-MESC!M32,CEAD!L32-CEAD!M32,CEART!L32-CEART!M32,CAV!L32-CAV!M32,CERES!L32-CERES!M32,ESAG!L32-ESAG!M32,CEFID!L32-CEFID!M32,CESMO!L32-CESMO!M32,CEAVI!L32-CEAVI!M32)</f>
        <v>0</v>
      </c>
      <c r="N32" s="41">
        <f t="shared" si="0"/>
        <v>1030</v>
      </c>
      <c r="O32" s="66">
        <f t="shared" si="2"/>
        <v>15450</v>
      </c>
      <c r="P32" s="66">
        <f t="shared" si="1"/>
        <v>0</v>
      </c>
    </row>
    <row r="33" spans="1:16" ht="30" x14ac:dyDescent="0.2">
      <c r="A33" s="121"/>
      <c r="B33" s="114"/>
      <c r="C33" s="102">
        <v>30</v>
      </c>
      <c r="D33" s="53" t="s">
        <v>41</v>
      </c>
      <c r="E33" s="31" t="s">
        <v>64</v>
      </c>
      <c r="F33" s="31" t="s">
        <v>444</v>
      </c>
      <c r="G33" s="31" t="s">
        <v>445</v>
      </c>
      <c r="H33" s="31" t="s">
        <v>31</v>
      </c>
      <c r="I33" s="46">
        <v>20</v>
      </c>
      <c r="J33" s="46">
        <v>30</v>
      </c>
      <c r="K33" s="64">
        <v>8</v>
      </c>
      <c r="L33" s="43">
        <v>1095</v>
      </c>
      <c r="M33" s="42">
        <f>SUM(CCT!L33-CCT!M33,CEPLAN!L33-CEPLAN!M33,CEO!L33-CEO!M33,CESFI!L33-CESFI!M33,FAED!L33-FAED!M33,REITORIA!L33-REITORIA!M33,MESC!L33-MESC!M33,CEAD!L33-CEAD!M33,CEART!L33-CEART!M33,CAV!L33-CAV!M33,CERES!L33-CERES!M33,ESAG!L33-ESAG!M33,CEFID!L33-CEFID!M33,CESMO!L33-CESMO!M33,CEAVI!L33-CEAVI!M33)</f>
        <v>0</v>
      </c>
      <c r="N33" s="41">
        <f t="shared" si="0"/>
        <v>1095</v>
      </c>
      <c r="O33" s="66">
        <f t="shared" si="2"/>
        <v>8760</v>
      </c>
      <c r="P33" s="66">
        <f t="shared" si="1"/>
        <v>0</v>
      </c>
    </row>
    <row r="34" spans="1:16" x14ac:dyDescent="0.2">
      <c r="A34" s="121"/>
      <c r="B34" s="114"/>
      <c r="C34" s="102">
        <v>31</v>
      </c>
      <c r="D34" s="53" t="s">
        <v>161</v>
      </c>
      <c r="E34" s="31" t="s">
        <v>64</v>
      </c>
      <c r="F34" s="31" t="s">
        <v>444</v>
      </c>
      <c r="G34" s="31" t="s">
        <v>445</v>
      </c>
      <c r="H34" s="31" t="s">
        <v>31</v>
      </c>
      <c r="I34" s="46">
        <v>20</v>
      </c>
      <c r="J34" s="46">
        <v>30</v>
      </c>
      <c r="K34" s="64">
        <v>2.75</v>
      </c>
      <c r="L34" s="43">
        <v>1240</v>
      </c>
      <c r="M34" s="42">
        <f>SUM(CCT!L34-CCT!M34,CEPLAN!L34-CEPLAN!M34,CEO!L34-CEO!M34,CESFI!L34-CESFI!M34,FAED!L34-FAED!M34,REITORIA!L34-REITORIA!M34,MESC!L34-MESC!M34,CEAD!L34-CEAD!M34,CEART!L34-CEART!M34,CAV!L34-CAV!M34,CERES!L34-CERES!M34,ESAG!L34-ESAG!M34,CEFID!L34-CEFID!M34,CESMO!L34-CESMO!M34,CEAVI!L34-CEAVI!M34)</f>
        <v>0</v>
      </c>
      <c r="N34" s="41">
        <f t="shared" si="0"/>
        <v>1240</v>
      </c>
      <c r="O34" s="66">
        <f t="shared" si="2"/>
        <v>3410</v>
      </c>
      <c r="P34" s="66">
        <f t="shared" si="1"/>
        <v>0</v>
      </c>
    </row>
    <row r="35" spans="1:16" ht="30" x14ac:dyDescent="0.2">
      <c r="A35" s="121"/>
      <c r="B35" s="114"/>
      <c r="C35" s="102">
        <v>32</v>
      </c>
      <c r="D35" s="54" t="s">
        <v>162</v>
      </c>
      <c r="E35" s="31" t="s">
        <v>64</v>
      </c>
      <c r="F35" s="31" t="s">
        <v>444</v>
      </c>
      <c r="G35" s="31" t="s">
        <v>445</v>
      </c>
      <c r="H35" s="46" t="s">
        <v>31</v>
      </c>
      <c r="I35" s="46">
        <v>20</v>
      </c>
      <c r="J35" s="46">
        <v>30</v>
      </c>
      <c r="K35" s="64">
        <v>2.5</v>
      </c>
      <c r="L35" s="43">
        <v>660</v>
      </c>
      <c r="M35" s="42">
        <f>SUM(CCT!L35-CCT!M35,CEPLAN!L35-CEPLAN!M35,CEO!L35-CEO!M35,CESFI!L35-CESFI!M35,FAED!L35-FAED!M35,REITORIA!L35-REITORIA!M35,MESC!L35-MESC!M35,CEAD!L35-CEAD!M35,CEART!L35-CEART!M35,CAV!L35-CAV!M35,CERES!L35-CERES!M35,ESAG!L35-ESAG!M35,CEFID!L35-CEFID!M35,CESMO!L35-CESMO!M35,CEAVI!L35-CEAVI!M35)</f>
        <v>0</v>
      </c>
      <c r="N35" s="41">
        <f t="shared" si="0"/>
        <v>660</v>
      </c>
      <c r="O35" s="66">
        <f t="shared" si="2"/>
        <v>1650</v>
      </c>
      <c r="P35" s="66">
        <f t="shared" si="1"/>
        <v>0</v>
      </c>
    </row>
    <row r="36" spans="1:16" x14ac:dyDescent="0.2">
      <c r="A36" s="121"/>
      <c r="B36" s="114"/>
      <c r="C36" s="102">
        <v>33</v>
      </c>
      <c r="D36" s="54" t="s">
        <v>163</v>
      </c>
      <c r="E36" s="31" t="s">
        <v>64</v>
      </c>
      <c r="F36" s="31" t="s">
        <v>444</v>
      </c>
      <c r="G36" s="31" t="s">
        <v>445</v>
      </c>
      <c r="H36" s="46" t="s">
        <v>31</v>
      </c>
      <c r="I36" s="46">
        <v>20</v>
      </c>
      <c r="J36" s="46">
        <v>30</v>
      </c>
      <c r="K36" s="64">
        <v>2.75</v>
      </c>
      <c r="L36" s="43">
        <v>1065</v>
      </c>
      <c r="M36" s="42">
        <f>SUM(CCT!L36-CCT!M36,CEPLAN!L36-CEPLAN!M36,CEO!L36-CEO!M36,CESFI!L36-CESFI!M36,FAED!L36-FAED!M36,REITORIA!L36-REITORIA!M36,MESC!L36-MESC!M36,CEAD!L36-CEAD!M36,CEART!L36-CEART!M36,CAV!L36-CAV!M36,CERES!L36-CERES!M36,ESAG!L36-ESAG!M36,CEFID!L36-CEFID!M36,CESMO!L36-CESMO!M36,CEAVI!L36-CEAVI!M36)</f>
        <v>0</v>
      </c>
      <c r="N36" s="41">
        <f t="shared" si="0"/>
        <v>1065</v>
      </c>
      <c r="O36" s="66">
        <f t="shared" si="2"/>
        <v>2928.75</v>
      </c>
      <c r="P36" s="66">
        <f t="shared" si="1"/>
        <v>0</v>
      </c>
    </row>
    <row r="37" spans="1:16" ht="30" x14ac:dyDescent="0.2">
      <c r="A37" s="121"/>
      <c r="B37" s="114"/>
      <c r="C37" s="102">
        <v>34</v>
      </c>
      <c r="D37" s="54" t="s">
        <v>164</v>
      </c>
      <c r="E37" s="31" t="s">
        <v>64</v>
      </c>
      <c r="F37" s="31" t="s">
        <v>444</v>
      </c>
      <c r="G37" s="31" t="s">
        <v>445</v>
      </c>
      <c r="H37" s="46" t="s">
        <v>31</v>
      </c>
      <c r="I37" s="46">
        <v>20</v>
      </c>
      <c r="J37" s="46">
        <v>30</v>
      </c>
      <c r="K37" s="64">
        <v>2.75</v>
      </c>
      <c r="L37" s="43">
        <v>2075</v>
      </c>
      <c r="M37" s="42">
        <f>SUM(CCT!L37-CCT!M37,CEPLAN!L37-CEPLAN!M37,CEO!L37-CEO!M37,CESFI!L37-CESFI!M37,FAED!L37-FAED!M37,REITORIA!L37-REITORIA!M37,MESC!L37-MESC!M37,CEAD!L37-CEAD!M37,CEART!L37-CEART!M37,CAV!L37-CAV!M37,CERES!L37-CERES!M37,ESAG!L37-ESAG!M37,CEFID!L37-CEFID!M37,CESMO!L37-CESMO!M37,CEAVI!L37-CEAVI!M37)</f>
        <v>0</v>
      </c>
      <c r="N37" s="41">
        <f t="shared" si="0"/>
        <v>2075</v>
      </c>
      <c r="O37" s="66">
        <f t="shared" si="2"/>
        <v>5706.25</v>
      </c>
      <c r="P37" s="66">
        <f t="shared" si="1"/>
        <v>0</v>
      </c>
    </row>
    <row r="38" spans="1:16" ht="30" x14ac:dyDescent="0.2">
      <c r="A38" s="121"/>
      <c r="B38" s="114"/>
      <c r="C38" s="102">
        <v>35</v>
      </c>
      <c r="D38" s="53" t="s">
        <v>165</v>
      </c>
      <c r="E38" s="31" t="s">
        <v>64</v>
      </c>
      <c r="F38" s="31" t="s">
        <v>444</v>
      </c>
      <c r="G38" s="31" t="s">
        <v>445</v>
      </c>
      <c r="H38" s="31" t="s">
        <v>31</v>
      </c>
      <c r="I38" s="46">
        <v>20</v>
      </c>
      <c r="J38" s="46">
        <v>30</v>
      </c>
      <c r="K38" s="64">
        <v>2.2000000000000002</v>
      </c>
      <c r="L38" s="43">
        <v>1255</v>
      </c>
      <c r="M38" s="42">
        <f>SUM(CCT!L38-CCT!M38,CEPLAN!L38-CEPLAN!M38,CEO!L38-CEO!M38,CESFI!L38-CESFI!M38,FAED!L38-FAED!M38,REITORIA!L38-REITORIA!M38,MESC!L38-MESC!M38,CEAD!L38-CEAD!M38,CEART!L38-CEART!M38,CAV!L38-CAV!M38,CERES!L38-CERES!M38,ESAG!L38-ESAG!M38,CEFID!L38-CEFID!M38,CESMO!L38-CESMO!M38,CEAVI!L38-CEAVI!M38)</f>
        <v>0</v>
      </c>
      <c r="N38" s="41">
        <f t="shared" si="0"/>
        <v>1255</v>
      </c>
      <c r="O38" s="66">
        <f t="shared" si="2"/>
        <v>2761</v>
      </c>
      <c r="P38" s="66">
        <f t="shared" si="1"/>
        <v>0</v>
      </c>
    </row>
    <row r="39" spans="1:16" ht="30" x14ac:dyDescent="0.2">
      <c r="A39" s="121"/>
      <c r="B39" s="114"/>
      <c r="C39" s="102">
        <v>36</v>
      </c>
      <c r="D39" s="54" t="s">
        <v>166</v>
      </c>
      <c r="E39" s="31" t="s">
        <v>64</v>
      </c>
      <c r="F39" s="31" t="s">
        <v>444</v>
      </c>
      <c r="G39" s="31" t="s">
        <v>445</v>
      </c>
      <c r="H39" s="46" t="s">
        <v>31</v>
      </c>
      <c r="I39" s="46">
        <v>20</v>
      </c>
      <c r="J39" s="46">
        <v>30</v>
      </c>
      <c r="K39" s="64">
        <v>2.75</v>
      </c>
      <c r="L39" s="43">
        <v>1575</v>
      </c>
      <c r="M39" s="42">
        <f>SUM(CCT!L39-CCT!M39,CEPLAN!L39-CEPLAN!M39,CEO!L39-CEO!M39,CESFI!L39-CESFI!M39,FAED!L39-FAED!M39,REITORIA!L39-REITORIA!M39,MESC!L39-MESC!M39,CEAD!L39-CEAD!M39,CEART!L39-CEART!M39,CAV!L39-CAV!M39,CERES!L39-CERES!M39,ESAG!L39-ESAG!M39,CEFID!L39-CEFID!M39,CESMO!L39-CESMO!M39,CEAVI!L39-CEAVI!M39)</f>
        <v>0</v>
      </c>
      <c r="N39" s="41">
        <f t="shared" si="0"/>
        <v>1575</v>
      </c>
      <c r="O39" s="66">
        <f t="shared" si="2"/>
        <v>4331.25</v>
      </c>
      <c r="P39" s="66">
        <f t="shared" si="1"/>
        <v>0</v>
      </c>
    </row>
    <row r="40" spans="1:16" ht="30" x14ac:dyDescent="0.2">
      <c r="A40" s="121"/>
      <c r="B40" s="114"/>
      <c r="C40" s="102">
        <v>37</v>
      </c>
      <c r="D40" s="53" t="s">
        <v>167</v>
      </c>
      <c r="E40" s="31" t="s">
        <v>64</v>
      </c>
      <c r="F40" s="31" t="s">
        <v>444</v>
      </c>
      <c r="G40" s="31" t="s">
        <v>445</v>
      </c>
      <c r="H40" s="31" t="s">
        <v>67</v>
      </c>
      <c r="I40" s="46">
        <v>20</v>
      </c>
      <c r="J40" s="46">
        <v>30</v>
      </c>
      <c r="K40" s="64">
        <v>5.65</v>
      </c>
      <c r="L40" s="43">
        <v>500</v>
      </c>
      <c r="M40" s="42">
        <f>SUM(CCT!L40-CCT!M40,CEPLAN!L40-CEPLAN!M40,CEO!L40-CEO!M40,CESFI!L40-CESFI!M40,FAED!L40-FAED!M40,REITORIA!L40-REITORIA!M40,MESC!L40-MESC!M40,CEAD!L40-CEAD!M40,CEART!L40-CEART!M40,CAV!L40-CAV!M40,CERES!L40-CERES!M40,ESAG!L40-ESAG!M40,CEFID!L40-CEFID!M40,CESMO!L40-CESMO!M40,CEAVI!L40-CEAVI!M40)</f>
        <v>0</v>
      </c>
      <c r="N40" s="41">
        <f t="shared" si="0"/>
        <v>500</v>
      </c>
      <c r="O40" s="66">
        <f t="shared" si="2"/>
        <v>2825</v>
      </c>
      <c r="P40" s="66">
        <f t="shared" si="1"/>
        <v>0</v>
      </c>
    </row>
    <row r="41" spans="1:16" ht="30" x14ac:dyDescent="0.2">
      <c r="A41" s="121"/>
      <c r="B41" s="114"/>
      <c r="C41" s="102">
        <v>38</v>
      </c>
      <c r="D41" s="53" t="s">
        <v>168</v>
      </c>
      <c r="E41" s="31" t="s">
        <v>64</v>
      </c>
      <c r="F41" s="31" t="s">
        <v>446</v>
      </c>
      <c r="G41" s="31" t="s">
        <v>447</v>
      </c>
      <c r="H41" s="31" t="s">
        <v>67</v>
      </c>
      <c r="I41" s="46">
        <v>20</v>
      </c>
      <c r="J41" s="46">
        <v>30</v>
      </c>
      <c r="K41" s="64">
        <v>12.01</v>
      </c>
      <c r="L41" s="43">
        <v>464</v>
      </c>
      <c r="M41" s="42">
        <f>SUM(CCT!L41-CCT!M41,CEPLAN!L41-CEPLAN!M41,CEO!L41-CEO!M41,CESFI!L41-CESFI!M41,FAED!L41-FAED!M41,REITORIA!L41-REITORIA!M41,MESC!L41-MESC!M41,CEAD!L41-CEAD!M41,CEART!L41-CEART!M41,CAV!L41-CAV!M41,CERES!L41-CERES!M41,ESAG!L41-ESAG!M41,CEFID!L41-CEFID!M41,CESMO!L41-CESMO!M41,CEAVI!L41-CEAVI!M41)</f>
        <v>0</v>
      </c>
      <c r="N41" s="41">
        <f t="shared" si="0"/>
        <v>464</v>
      </c>
      <c r="O41" s="66">
        <f t="shared" si="2"/>
        <v>5572.64</v>
      </c>
      <c r="P41" s="66">
        <f t="shared" si="1"/>
        <v>0</v>
      </c>
    </row>
    <row r="42" spans="1:16" x14ac:dyDescent="0.2">
      <c r="A42" s="121"/>
      <c r="B42" s="114"/>
      <c r="C42" s="102">
        <v>39</v>
      </c>
      <c r="D42" s="54" t="s">
        <v>169</v>
      </c>
      <c r="E42" s="31" t="s">
        <v>64</v>
      </c>
      <c r="F42" s="31" t="s">
        <v>444</v>
      </c>
      <c r="G42" s="31" t="s">
        <v>445</v>
      </c>
      <c r="H42" s="52" t="s">
        <v>31</v>
      </c>
      <c r="I42" s="46">
        <v>20</v>
      </c>
      <c r="J42" s="46">
        <v>30</v>
      </c>
      <c r="K42" s="64">
        <v>0.85</v>
      </c>
      <c r="L42" s="43">
        <v>655</v>
      </c>
      <c r="M42" s="42">
        <f>SUM(CCT!L42-CCT!M42,CEPLAN!L42-CEPLAN!M42,CEO!L42-CEO!M42,CESFI!L42-CESFI!M42,FAED!L42-FAED!M42,REITORIA!L42-REITORIA!M42,MESC!L42-MESC!M42,CEAD!L42-CEAD!M42,CEART!L42-CEART!M42,CAV!L42-CAV!M42,CERES!L42-CERES!M42,ESAG!L42-ESAG!M42,CEFID!L42-CEFID!M42,CESMO!L42-CESMO!M42,CEAVI!L42-CEAVI!M42)</f>
        <v>0</v>
      </c>
      <c r="N42" s="41">
        <f t="shared" si="0"/>
        <v>655</v>
      </c>
      <c r="O42" s="66">
        <f t="shared" si="2"/>
        <v>556.75</v>
      </c>
      <c r="P42" s="66">
        <f t="shared" si="1"/>
        <v>0</v>
      </c>
    </row>
    <row r="43" spans="1:16" x14ac:dyDescent="0.2">
      <c r="A43" s="121"/>
      <c r="B43" s="114"/>
      <c r="C43" s="102">
        <v>40</v>
      </c>
      <c r="D43" s="53" t="s">
        <v>170</v>
      </c>
      <c r="E43" s="31" t="s">
        <v>64</v>
      </c>
      <c r="F43" s="31" t="s">
        <v>444</v>
      </c>
      <c r="G43" s="31" t="s">
        <v>445</v>
      </c>
      <c r="H43" s="31" t="s">
        <v>31</v>
      </c>
      <c r="I43" s="46">
        <v>20</v>
      </c>
      <c r="J43" s="46">
        <v>30</v>
      </c>
      <c r="K43" s="64">
        <v>0.85</v>
      </c>
      <c r="L43" s="43">
        <v>670</v>
      </c>
      <c r="M43" s="42">
        <f>SUM(CCT!L43-CCT!M43,CEPLAN!L43-CEPLAN!M43,CEO!L43-CEO!M43,CESFI!L43-CESFI!M43,FAED!L43-FAED!M43,REITORIA!L43-REITORIA!M43,MESC!L43-MESC!M43,CEAD!L43-CEAD!M43,CEART!L43-CEART!M43,CAV!L43-CAV!M43,CERES!L43-CERES!M43,ESAG!L43-ESAG!M43,CEFID!L43-CEFID!M43,CESMO!L43-CESMO!M43,CEAVI!L43-CEAVI!M43)</f>
        <v>0</v>
      </c>
      <c r="N43" s="41">
        <f t="shared" si="0"/>
        <v>670</v>
      </c>
      <c r="O43" s="66">
        <f t="shared" si="2"/>
        <v>569.5</v>
      </c>
      <c r="P43" s="66">
        <f t="shared" si="1"/>
        <v>0</v>
      </c>
    </row>
    <row r="44" spans="1:16" x14ac:dyDescent="0.2">
      <c r="A44" s="121"/>
      <c r="B44" s="114"/>
      <c r="C44" s="102">
        <v>41</v>
      </c>
      <c r="D44" s="53" t="s">
        <v>171</v>
      </c>
      <c r="E44" s="31" t="s">
        <v>64</v>
      </c>
      <c r="F44" s="31" t="s">
        <v>444</v>
      </c>
      <c r="G44" s="31" t="s">
        <v>445</v>
      </c>
      <c r="H44" s="31" t="s">
        <v>31</v>
      </c>
      <c r="I44" s="46">
        <v>20</v>
      </c>
      <c r="J44" s="46">
        <v>30</v>
      </c>
      <c r="K44" s="64">
        <v>1.55</v>
      </c>
      <c r="L44" s="43">
        <v>1090</v>
      </c>
      <c r="M44" s="42">
        <f>SUM(CCT!L44-CCT!M44,CEPLAN!L44-CEPLAN!M44,CEO!L44-CEO!M44,CESFI!L44-CESFI!M44,FAED!L44-FAED!M44,REITORIA!L44-REITORIA!M44,MESC!L44-MESC!M44,CEAD!L44-CEAD!M44,CEART!L44-CEART!M44,CAV!L44-CAV!M44,CERES!L44-CERES!M44,ESAG!L44-ESAG!M44,CEFID!L44-CEFID!M44,CESMO!L44-CESMO!M44,CEAVI!L44-CEAVI!M44)</f>
        <v>0</v>
      </c>
      <c r="N44" s="41">
        <f t="shared" si="0"/>
        <v>1090</v>
      </c>
      <c r="O44" s="66">
        <f t="shared" si="2"/>
        <v>1689.5</v>
      </c>
      <c r="P44" s="66">
        <f t="shared" si="1"/>
        <v>0</v>
      </c>
    </row>
    <row r="45" spans="1:16" x14ac:dyDescent="0.2">
      <c r="A45" s="121"/>
      <c r="B45" s="114"/>
      <c r="C45" s="102">
        <v>42</v>
      </c>
      <c r="D45" s="53" t="s">
        <v>172</v>
      </c>
      <c r="E45" s="31" t="s">
        <v>64</v>
      </c>
      <c r="F45" s="31" t="s">
        <v>444</v>
      </c>
      <c r="G45" s="31" t="s">
        <v>445</v>
      </c>
      <c r="H45" s="46" t="s">
        <v>31</v>
      </c>
      <c r="I45" s="46">
        <v>20</v>
      </c>
      <c r="J45" s="46">
        <v>30</v>
      </c>
      <c r="K45" s="64">
        <v>1.55</v>
      </c>
      <c r="L45" s="43">
        <v>1165</v>
      </c>
      <c r="M45" s="42">
        <f>SUM(CCT!L45-CCT!M45,CEPLAN!L45-CEPLAN!M45,CEO!L45-CEO!M45,CESFI!L45-CESFI!M45,FAED!L45-FAED!M45,REITORIA!L45-REITORIA!M45,MESC!L45-MESC!M45,CEAD!L45-CEAD!M45,CEART!L45-CEART!M45,CAV!L45-CAV!M45,CERES!L45-CERES!M45,ESAG!L45-ESAG!M45,CEFID!L45-CEFID!M45,CESMO!L45-CESMO!M45,CEAVI!L45-CEAVI!M45)</f>
        <v>0</v>
      </c>
      <c r="N45" s="41">
        <f t="shared" si="0"/>
        <v>1165</v>
      </c>
      <c r="O45" s="66">
        <f t="shared" si="2"/>
        <v>1805.75</v>
      </c>
      <c r="P45" s="66">
        <f t="shared" si="1"/>
        <v>0</v>
      </c>
    </row>
    <row r="46" spans="1:16" x14ac:dyDescent="0.2">
      <c r="A46" s="121"/>
      <c r="B46" s="114"/>
      <c r="C46" s="102">
        <v>43</v>
      </c>
      <c r="D46" s="53" t="s">
        <v>173</v>
      </c>
      <c r="E46" s="31" t="s">
        <v>64</v>
      </c>
      <c r="F46" s="31" t="s">
        <v>444</v>
      </c>
      <c r="G46" s="31" t="s">
        <v>445</v>
      </c>
      <c r="H46" s="46" t="s">
        <v>31</v>
      </c>
      <c r="I46" s="46">
        <v>20</v>
      </c>
      <c r="J46" s="46">
        <v>30</v>
      </c>
      <c r="K46" s="64">
        <v>1.9</v>
      </c>
      <c r="L46" s="43">
        <v>985</v>
      </c>
      <c r="M46" s="42">
        <f>SUM(CCT!L46-CCT!M46,CEPLAN!L46-CEPLAN!M46,CEO!L46-CEO!M46,CESFI!L46-CESFI!M46,FAED!L46-FAED!M46,REITORIA!L46-REITORIA!M46,MESC!L46-MESC!M46,CEAD!L46-CEAD!M46,CEART!L46-CEART!M46,CAV!L46-CAV!M46,CERES!L46-CERES!M46,ESAG!L46-ESAG!M46,CEFID!L46-CEFID!M46,CESMO!L46-CESMO!M46,CEAVI!L46-CEAVI!M46)</f>
        <v>0</v>
      </c>
      <c r="N46" s="41">
        <f t="shared" si="0"/>
        <v>985</v>
      </c>
      <c r="O46" s="66">
        <f t="shared" si="2"/>
        <v>1871.5</v>
      </c>
      <c r="P46" s="66">
        <f t="shared" si="1"/>
        <v>0</v>
      </c>
    </row>
    <row r="47" spans="1:16" x14ac:dyDescent="0.2">
      <c r="A47" s="121"/>
      <c r="B47" s="114"/>
      <c r="C47" s="102">
        <v>44</v>
      </c>
      <c r="D47" s="53" t="s">
        <v>174</v>
      </c>
      <c r="E47" s="31" t="s">
        <v>64</v>
      </c>
      <c r="F47" s="31" t="s">
        <v>444</v>
      </c>
      <c r="G47" s="31" t="s">
        <v>445</v>
      </c>
      <c r="H47" s="46" t="s">
        <v>31</v>
      </c>
      <c r="I47" s="46">
        <v>20</v>
      </c>
      <c r="J47" s="46">
        <v>30</v>
      </c>
      <c r="K47" s="64">
        <v>1.9</v>
      </c>
      <c r="L47" s="43">
        <v>835</v>
      </c>
      <c r="M47" s="42">
        <f>SUM(CCT!L47-CCT!M47,CEPLAN!L47-CEPLAN!M47,CEO!L47-CEO!M47,CESFI!L47-CESFI!M47,FAED!L47-FAED!M47,REITORIA!L47-REITORIA!M47,MESC!L47-MESC!M47,CEAD!L47-CEAD!M47,CEART!L47-CEART!M47,CAV!L47-CAV!M47,CERES!L47-CERES!M47,ESAG!L47-ESAG!M47,CEFID!L47-CEFID!M47,CESMO!L47-CESMO!M47,CEAVI!L47-CEAVI!M47)</f>
        <v>0</v>
      </c>
      <c r="N47" s="41">
        <f t="shared" si="0"/>
        <v>835</v>
      </c>
      <c r="O47" s="66">
        <f t="shared" si="2"/>
        <v>1586.5</v>
      </c>
      <c r="P47" s="66">
        <f t="shared" si="1"/>
        <v>0</v>
      </c>
    </row>
    <row r="48" spans="1:16" ht="30" x14ac:dyDescent="0.2">
      <c r="A48" s="121"/>
      <c r="B48" s="114"/>
      <c r="C48" s="102">
        <v>45</v>
      </c>
      <c r="D48" s="53" t="s">
        <v>175</v>
      </c>
      <c r="E48" s="46" t="s">
        <v>64</v>
      </c>
      <c r="F48" s="46" t="s">
        <v>446</v>
      </c>
      <c r="G48" s="31" t="s">
        <v>447</v>
      </c>
      <c r="H48" s="52" t="s">
        <v>67</v>
      </c>
      <c r="I48" s="46">
        <v>20</v>
      </c>
      <c r="J48" s="46">
        <v>30</v>
      </c>
      <c r="K48" s="64">
        <v>8.93</v>
      </c>
      <c r="L48" s="43">
        <v>351</v>
      </c>
      <c r="M48" s="42">
        <f>SUM(CCT!L48-CCT!M48,CEPLAN!L48-CEPLAN!M48,CEO!L48-CEO!M48,CESFI!L48-CESFI!M48,FAED!L48-FAED!M48,REITORIA!L48-REITORIA!M48,MESC!L48-MESC!M48,CEAD!L48-CEAD!M48,CEART!L48-CEART!M48,CAV!L48-CAV!M48,CERES!L48-CERES!M48,ESAG!L48-ESAG!M48,CEFID!L48-CEFID!M48,CESMO!L48-CESMO!M48,CEAVI!L48-CEAVI!M48)</f>
        <v>0</v>
      </c>
      <c r="N48" s="41">
        <f t="shared" si="0"/>
        <v>351</v>
      </c>
      <c r="O48" s="66">
        <f t="shared" si="2"/>
        <v>3134.43</v>
      </c>
      <c r="P48" s="66">
        <f t="shared" si="1"/>
        <v>0</v>
      </c>
    </row>
    <row r="49" spans="1:16" x14ac:dyDescent="0.2">
      <c r="A49" s="121"/>
      <c r="B49" s="114"/>
      <c r="C49" s="102">
        <v>46</v>
      </c>
      <c r="D49" s="53" t="s">
        <v>176</v>
      </c>
      <c r="E49" s="31" t="s">
        <v>64</v>
      </c>
      <c r="F49" s="31" t="s">
        <v>444</v>
      </c>
      <c r="G49" s="31" t="s">
        <v>445</v>
      </c>
      <c r="H49" s="31" t="s">
        <v>67</v>
      </c>
      <c r="I49" s="46">
        <v>20</v>
      </c>
      <c r="J49" s="46">
        <v>30</v>
      </c>
      <c r="K49" s="64">
        <v>1.62</v>
      </c>
      <c r="L49" s="43">
        <v>655</v>
      </c>
      <c r="M49" s="42">
        <f>SUM(CCT!L49-CCT!M49,CEPLAN!L49-CEPLAN!M49,CEO!L49-CEO!M49,CESFI!L49-CESFI!M49,FAED!L49-FAED!M49,REITORIA!L49-REITORIA!M49,MESC!L49-MESC!M49,CEAD!L49-CEAD!M49,CEART!L49-CEART!M49,CAV!L49-CAV!M49,CERES!L49-CERES!M49,ESAG!L49-ESAG!M49,CEFID!L49-CEFID!M49,CESMO!L49-CESMO!M49,CEAVI!L49-CEAVI!M49)</f>
        <v>0</v>
      </c>
      <c r="N49" s="41">
        <f t="shared" si="0"/>
        <v>655</v>
      </c>
      <c r="O49" s="66">
        <f t="shared" si="2"/>
        <v>1061.1000000000001</v>
      </c>
      <c r="P49" s="66">
        <f t="shared" si="1"/>
        <v>0</v>
      </c>
    </row>
    <row r="50" spans="1:16" x14ac:dyDescent="0.2">
      <c r="A50" s="121"/>
      <c r="B50" s="114"/>
      <c r="C50" s="102">
        <v>47</v>
      </c>
      <c r="D50" s="53" t="s">
        <v>177</v>
      </c>
      <c r="E50" s="31" t="s">
        <v>64</v>
      </c>
      <c r="F50" s="31" t="s">
        <v>444</v>
      </c>
      <c r="G50" s="31" t="s">
        <v>445</v>
      </c>
      <c r="H50" s="31" t="s">
        <v>67</v>
      </c>
      <c r="I50" s="46">
        <v>20</v>
      </c>
      <c r="J50" s="46">
        <v>30</v>
      </c>
      <c r="K50" s="64">
        <v>1.58</v>
      </c>
      <c r="L50" s="43">
        <v>650</v>
      </c>
      <c r="M50" s="42">
        <f>SUM(CCT!L50-CCT!M50,CEPLAN!L50-CEPLAN!M50,CEO!L50-CEO!M50,CESFI!L50-CESFI!M50,FAED!L50-FAED!M50,REITORIA!L50-REITORIA!M50,MESC!L50-MESC!M50,CEAD!L50-CEAD!M50,CEART!L50-CEART!M50,CAV!L50-CAV!M50,CERES!L50-CERES!M50,ESAG!L50-ESAG!M50,CEFID!L50-CEFID!M50,CESMO!L50-CESMO!M50,CEAVI!L50-CEAVI!M50)</f>
        <v>10</v>
      </c>
      <c r="N50" s="41">
        <f t="shared" si="0"/>
        <v>640</v>
      </c>
      <c r="O50" s="66">
        <f t="shared" si="2"/>
        <v>1027</v>
      </c>
      <c r="P50" s="66">
        <f t="shared" si="1"/>
        <v>15.8</v>
      </c>
    </row>
    <row r="51" spans="1:16" x14ac:dyDescent="0.2">
      <c r="A51" s="121"/>
      <c r="B51" s="114"/>
      <c r="C51" s="102">
        <v>48</v>
      </c>
      <c r="D51" s="53" t="s">
        <v>178</v>
      </c>
      <c r="E51" s="31" t="s">
        <v>64</v>
      </c>
      <c r="F51" s="31" t="s">
        <v>444</v>
      </c>
      <c r="G51" s="31" t="s">
        <v>445</v>
      </c>
      <c r="H51" s="31" t="s">
        <v>67</v>
      </c>
      <c r="I51" s="46">
        <v>20</v>
      </c>
      <c r="J51" s="46">
        <v>30</v>
      </c>
      <c r="K51" s="64">
        <v>2.74</v>
      </c>
      <c r="L51" s="43">
        <v>625</v>
      </c>
      <c r="M51" s="42">
        <f>SUM(CCT!L51-CCT!M51,CEPLAN!L51-CEPLAN!M51,CEO!L51-CEO!M51,CESFI!L51-CESFI!M51,FAED!L51-FAED!M51,REITORIA!L51-REITORIA!M51,MESC!L51-MESC!M51,CEAD!L51-CEAD!M51,CEART!L51-CEART!M51,CAV!L51-CAV!M51,CERES!L51-CERES!M51,ESAG!L51-ESAG!M51,CEFID!L51-CEFID!M51,CESMO!L51-CESMO!M51,CEAVI!L51-CEAVI!M51)</f>
        <v>10</v>
      </c>
      <c r="N51" s="41">
        <f t="shared" si="0"/>
        <v>615</v>
      </c>
      <c r="O51" s="66">
        <f t="shared" si="2"/>
        <v>1712.5000000000002</v>
      </c>
      <c r="P51" s="66">
        <f t="shared" si="1"/>
        <v>27.400000000000002</v>
      </c>
    </row>
    <row r="52" spans="1:16" x14ac:dyDescent="0.2">
      <c r="A52" s="121"/>
      <c r="B52" s="114"/>
      <c r="C52" s="102">
        <v>49</v>
      </c>
      <c r="D52" s="53" t="s">
        <v>179</v>
      </c>
      <c r="E52" s="31" t="s">
        <v>66</v>
      </c>
      <c r="F52" s="31" t="s">
        <v>448</v>
      </c>
      <c r="G52" s="31" t="s">
        <v>449</v>
      </c>
      <c r="H52" s="31" t="s">
        <v>69</v>
      </c>
      <c r="I52" s="46">
        <v>20</v>
      </c>
      <c r="J52" s="46">
        <v>30</v>
      </c>
      <c r="K52" s="64">
        <v>27.6</v>
      </c>
      <c r="L52" s="43">
        <v>4</v>
      </c>
      <c r="M52" s="42">
        <f>SUM(CCT!L52-CCT!M52,CEPLAN!L52-CEPLAN!M52,CEO!L52-CEO!M52,CESFI!L52-CESFI!M52,FAED!L52-FAED!M52,REITORIA!L52-REITORIA!M52,MESC!L52-MESC!M52,CEAD!L52-CEAD!M52,CEART!L52-CEART!M52,CAV!L52-CAV!M52,CERES!L52-CERES!M52,ESAG!L52-ESAG!M52,CEFID!L52-CEFID!M52,CESMO!L52-CESMO!M52,CEAVI!L52-CEAVI!M52)</f>
        <v>0</v>
      </c>
      <c r="N52" s="41">
        <f t="shared" si="0"/>
        <v>4</v>
      </c>
      <c r="O52" s="66">
        <f t="shared" si="2"/>
        <v>110.4</v>
      </c>
      <c r="P52" s="66">
        <f t="shared" si="1"/>
        <v>0</v>
      </c>
    </row>
    <row r="53" spans="1:16" ht="45" x14ac:dyDescent="0.2">
      <c r="A53" s="121"/>
      <c r="B53" s="114"/>
      <c r="C53" s="102">
        <v>50</v>
      </c>
      <c r="D53" s="53" t="s">
        <v>180</v>
      </c>
      <c r="E53" s="31" t="s">
        <v>64</v>
      </c>
      <c r="F53" s="31" t="s">
        <v>444</v>
      </c>
      <c r="G53" s="31" t="s">
        <v>445</v>
      </c>
      <c r="H53" s="31" t="s">
        <v>133</v>
      </c>
      <c r="I53" s="46">
        <v>20</v>
      </c>
      <c r="J53" s="46">
        <v>30</v>
      </c>
      <c r="K53" s="64">
        <v>13</v>
      </c>
      <c r="L53" s="43">
        <v>600</v>
      </c>
      <c r="M53" s="42">
        <f>SUM(CCT!L53-CCT!M53,CEPLAN!L53-CEPLAN!M53,CEO!L53-CEO!M53,CESFI!L53-CESFI!M53,FAED!L53-FAED!M53,REITORIA!L53-REITORIA!M53,MESC!L53-MESC!M53,CEAD!L53-CEAD!M53,CEART!L53-CEART!M53,CAV!L53-CAV!M53,CERES!L53-CERES!M53,ESAG!L53-ESAG!M53,CEFID!L53-CEFID!M53,CESMO!L53-CESMO!M53,CEAVI!L53-CEAVI!M53)</f>
        <v>0</v>
      </c>
      <c r="N53" s="41">
        <f t="shared" si="0"/>
        <v>600</v>
      </c>
      <c r="O53" s="66">
        <f t="shared" si="2"/>
        <v>7800</v>
      </c>
      <c r="P53" s="66">
        <f t="shared" si="1"/>
        <v>0</v>
      </c>
    </row>
    <row r="54" spans="1:16" ht="45" x14ac:dyDescent="0.2">
      <c r="A54" s="121"/>
      <c r="B54" s="114"/>
      <c r="C54" s="102">
        <v>51</v>
      </c>
      <c r="D54" s="53" t="s">
        <v>181</v>
      </c>
      <c r="E54" s="31" t="s">
        <v>64</v>
      </c>
      <c r="F54" s="31" t="s">
        <v>444</v>
      </c>
      <c r="G54" s="31" t="s">
        <v>445</v>
      </c>
      <c r="H54" s="31" t="s">
        <v>133</v>
      </c>
      <c r="I54" s="46">
        <v>20</v>
      </c>
      <c r="J54" s="46">
        <v>30</v>
      </c>
      <c r="K54" s="64">
        <v>13.44</v>
      </c>
      <c r="L54" s="43">
        <v>600</v>
      </c>
      <c r="M54" s="42">
        <f>SUM(CCT!L54-CCT!M54,CEPLAN!L54-CEPLAN!M54,CEO!L54-CEO!M54,CESFI!L54-CESFI!M54,FAED!L54-FAED!M54,REITORIA!L54-REITORIA!M54,MESC!L54-MESC!M54,CEAD!L54-CEAD!M54,CEART!L54-CEART!M54,CAV!L54-CAV!M54,CERES!L54-CERES!M54,ESAG!L54-ESAG!M54,CEFID!L54-CEFID!M54,CESMO!L54-CESMO!M54,CEAVI!L54-CEAVI!M54)</f>
        <v>0</v>
      </c>
      <c r="N54" s="41">
        <f t="shared" si="0"/>
        <v>600</v>
      </c>
      <c r="O54" s="66">
        <f t="shared" si="2"/>
        <v>8064</v>
      </c>
      <c r="P54" s="66">
        <f t="shared" si="1"/>
        <v>0</v>
      </c>
    </row>
    <row r="55" spans="1:16" ht="45" x14ac:dyDescent="0.2">
      <c r="A55" s="121"/>
      <c r="B55" s="114"/>
      <c r="C55" s="102">
        <v>52</v>
      </c>
      <c r="D55" s="53" t="s">
        <v>182</v>
      </c>
      <c r="E55" s="46" t="s">
        <v>64</v>
      </c>
      <c r="F55" s="46" t="s">
        <v>444</v>
      </c>
      <c r="G55" s="31" t="s">
        <v>445</v>
      </c>
      <c r="H55" s="52" t="s">
        <v>133</v>
      </c>
      <c r="I55" s="46">
        <v>20</v>
      </c>
      <c r="J55" s="46">
        <v>30</v>
      </c>
      <c r="K55" s="64">
        <v>13.4</v>
      </c>
      <c r="L55" s="43">
        <v>300</v>
      </c>
      <c r="M55" s="42">
        <f>SUM(CCT!L55-CCT!M55,CEPLAN!L55-CEPLAN!M55,CEO!L55-CEO!M55,CESFI!L55-CESFI!M55,FAED!L55-FAED!M55,REITORIA!L55-REITORIA!M55,MESC!L55-MESC!M55,CEAD!L55-CEAD!M55,CEART!L55-CEART!M55,CAV!L55-CAV!M55,CERES!L55-CERES!M55,ESAG!L55-ESAG!M55,CEFID!L55-CEFID!M55,CESMO!L55-CESMO!M55,CEAVI!L55-CEAVI!M55)</f>
        <v>0</v>
      </c>
      <c r="N55" s="41">
        <f t="shared" si="0"/>
        <v>300</v>
      </c>
      <c r="O55" s="66">
        <f t="shared" si="2"/>
        <v>4020</v>
      </c>
      <c r="P55" s="66">
        <f t="shared" si="1"/>
        <v>0</v>
      </c>
    </row>
    <row r="56" spans="1:16" ht="45" x14ac:dyDescent="0.2">
      <c r="A56" s="121"/>
      <c r="B56" s="114"/>
      <c r="C56" s="102">
        <v>53</v>
      </c>
      <c r="D56" s="54" t="s">
        <v>183</v>
      </c>
      <c r="E56" s="31" t="s">
        <v>64</v>
      </c>
      <c r="F56" s="31" t="s">
        <v>444</v>
      </c>
      <c r="G56" s="31" t="s">
        <v>445</v>
      </c>
      <c r="H56" s="31" t="s">
        <v>133</v>
      </c>
      <c r="I56" s="46">
        <v>20</v>
      </c>
      <c r="J56" s="46">
        <v>30</v>
      </c>
      <c r="K56" s="64">
        <v>13.4</v>
      </c>
      <c r="L56" s="43">
        <v>300</v>
      </c>
      <c r="M56" s="42">
        <f>SUM(CCT!L56-CCT!M56,CEPLAN!L56-CEPLAN!M56,CEO!L56-CEO!M56,CESFI!L56-CESFI!M56,FAED!L56-FAED!M56,REITORIA!L56-REITORIA!M56,MESC!L56-MESC!M56,CEAD!L56-CEAD!M56,CEART!L56-CEART!M56,CAV!L56-CAV!M56,CERES!L56-CERES!M56,ESAG!L56-ESAG!M56,CEFID!L56-CEFID!M56,CESMO!L56-CESMO!M56,CEAVI!L56-CEAVI!M56)</f>
        <v>0</v>
      </c>
      <c r="N56" s="41">
        <f t="shared" si="0"/>
        <v>300</v>
      </c>
      <c r="O56" s="66">
        <f t="shared" si="2"/>
        <v>4020</v>
      </c>
      <c r="P56" s="66">
        <f t="shared" si="1"/>
        <v>0</v>
      </c>
    </row>
    <row r="57" spans="1:16" ht="30" x14ac:dyDescent="0.2">
      <c r="A57" s="121"/>
      <c r="B57" s="114"/>
      <c r="C57" s="102">
        <v>54</v>
      </c>
      <c r="D57" s="54" t="s">
        <v>184</v>
      </c>
      <c r="E57" s="31" t="s">
        <v>64</v>
      </c>
      <c r="F57" s="31" t="s">
        <v>444</v>
      </c>
      <c r="G57" s="31" t="s">
        <v>445</v>
      </c>
      <c r="H57" s="31" t="s">
        <v>133</v>
      </c>
      <c r="I57" s="46">
        <v>20</v>
      </c>
      <c r="J57" s="46">
        <v>30</v>
      </c>
      <c r="K57" s="64">
        <v>8</v>
      </c>
      <c r="L57" s="43">
        <v>600</v>
      </c>
      <c r="M57" s="42">
        <f>SUM(CCT!L57-CCT!M57,CEPLAN!L57-CEPLAN!M57,CEO!L57-CEO!M57,CESFI!L57-CESFI!M57,FAED!L57-FAED!M57,REITORIA!L57-REITORIA!M57,MESC!L57-MESC!M57,CEAD!L57-CEAD!M57,CEART!L57-CEART!M57,CAV!L57-CAV!M57,CERES!L57-CERES!M57,ESAG!L57-ESAG!M57,CEFID!L57-CEFID!M57,CESMO!L57-CESMO!M57,CEAVI!L57-CEAVI!M57)</f>
        <v>0</v>
      </c>
      <c r="N57" s="41">
        <f t="shared" si="0"/>
        <v>600</v>
      </c>
      <c r="O57" s="66">
        <f t="shared" si="2"/>
        <v>4800</v>
      </c>
      <c r="P57" s="66">
        <f t="shared" si="1"/>
        <v>0</v>
      </c>
    </row>
    <row r="58" spans="1:16" ht="30" x14ac:dyDescent="0.2">
      <c r="A58" s="121"/>
      <c r="B58" s="114"/>
      <c r="C58" s="102">
        <v>55</v>
      </c>
      <c r="D58" s="54" t="s">
        <v>185</v>
      </c>
      <c r="E58" s="31" t="s">
        <v>64</v>
      </c>
      <c r="F58" s="31" t="s">
        <v>444</v>
      </c>
      <c r="G58" s="31" t="s">
        <v>445</v>
      </c>
      <c r="H58" s="31" t="s">
        <v>133</v>
      </c>
      <c r="I58" s="46">
        <v>20</v>
      </c>
      <c r="J58" s="46">
        <v>30</v>
      </c>
      <c r="K58" s="64">
        <v>8</v>
      </c>
      <c r="L58" s="43">
        <v>300</v>
      </c>
      <c r="M58" s="42">
        <f>SUM(CCT!L58-CCT!M58,CEPLAN!L58-CEPLAN!M58,CEO!L58-CEO!M58,CESFI!L58-CESFI!M58,FAED!L58-FAED!M58,REITORIA!L58-REITORIA!M58,MESC!L58-MESC!M58,CEAD!L58-CEAD!M58,CEART!L58-CEART!M58,CAV!L58-CAV!M58,CERES!L58-CERES!M58,ESAG!L58-ESAG!M58,CEFID!L58-CEFID!M58,CESMO!L58-CESMO!M58,CEAVI!L58-CEAVI!M58)</f>
        <v>0</v>
      </c>
      <c r="N58" s="41">
        <f t="shared" si="0"/>
        <v>300</v>
      </c>
      <c r="O58" s="66">
        <f t="shared" si="2"/>
        <v>2400</v>
      </c>
      <c r="P58" s="66">
        <f t="shared" si="1"/>
        <v>0</v>
      </c>
    </row>
    <row r="59" spans="1:16" x14ac:dyDescent="0.2">
      <c r="A59" s="121"/>
      <c r="B59" s="114"/>
      <c r="C59" s="102">
        <v>56</v>
      </c>
      <c r="D59" s="54" t="s">
        <v>186</v>
      </c>
      <c r="E59" s="46" t="s">
        <v>66</v>
      </c>
      <c r="F59" s="46" t="s">
        <v>450</v>
      </c>
      <c r="G59" s="31" t="s">
        <v>451</v>
      </c>
      <c r="H59" s="52" t="s">
        <v>133</v>
      </c>
      <c r="I59" s="46">
        <v>20</v>
      </c>
      <c r="J59" s="46">
        <v>30</v>
      </c>
      <c r="K59" s="64">
        <v>0.75</v>
      </c>
      <c r="L59" s="43">
        <v>140</v>
      </c>
      <c r="M59" s="42">
        <f>SUM(CCT!L59-CCT!M59,CEPLAN!L59-CEPLAN!M59,CEO!L59-CEO!M59,CESFI!L59-CESFI!M59,FAED!L59-FAED!M59,REITORIA!L59-REITORIA!M59,MESC!L59-MESC!M59,CEAD!L59-CEAD!M59,CEART!L59-CEART!M59,CAV!L59-CAV!M59,CERES!L59-CERES!M59,ESAG!L59-ESAG!M59,CEFID!L59-CEFID!M59,CESMO!L59-CESMO!M59,CEAVI!L59-CEAVI!M59)</f>
        <v>0</v>
      </c>
      <c r="N59" s="41">
        <f t="shared" si="0"/>
        <v>140</v>
      </c>
      <c r="O59" s="66">
        <f t="shared" si="2"/>
        <v>105</v>
      </c>
      <c r="P59" s="66">
        <f t="shared" si="1"/>
        <v>0</v>
      </c>
    </row>
    <row r="60" spans="1:16" x14ac:dyDescent="0.2">
      <c r="A60" s="121"/>
      <c r="B60" s="114"/>
      <c r="C60" s="102">
        <v>57</v>
      </c>
      <c r="D60" s="53" t="s">
        <v>187</v>
      </c>
      <c r="E60" s="46" t="s">
        <v>64</v>
      </c>
      <c r="F60" s="46" t="s">
        <v>452</v>
      </c>
      <c r="G60" s="31" t="s">
        <v>453</v>
      </c>
      <c r="H60" s="46" t="s">
        <v>133</v>
      </c>
      <c r="I60" s="46">
        <v>20</v>
      </c>
      <c r="J60" s="46">
        <v>30</v>
      </c>
      <c r="K60" s="64">
        <v>6.15</v>
      </c>
      <c r="L60" s="43">
        <v>210</v>
      </c>
      <c r="M60" s="42">
        <f>SUM(CCT!L60-CCT!M60,CEPLAN!L60-CEPLAN!M60,CEO!L60-CEO!M60,CESFI!L60-CESFI!M60,FAED!L60-FAED!M60,REITORIA!L60-REITORIA!M60,MESC!L60-MESC!M60,CEAD!L60-CEAD!M60,CEART!L60-CEART!M60,CAV!L60-CAV!M60,CERES!L60-CERES!M60,ESAG!L60-ESAG!M60,CEFID!L60-CEFID!M60,CESMO!L60-CESMO!M60,CEAVI!L60-CEAVI!M60)</f>
        <v>0</v>
      </c>
      <c r="N60" s="41">
        <f t="shared" si="0"/>
        <v>210</v>
      </c>
      <c r="O60" s="66">
        <f t="shared" si="2"/>
        <v>1291.5</v>
      </c>
      <c r="P60" s="66">
        <f t="shared" si="1"/>
        <v>0</v>
      </c>
    </row>
    <row r="61" spans="1:16" x14ac:dyDescent="0.2">
      <c r="A61" s="121"/>
      <c r="B61" s="114"/>
      <c r="C61" s="102">
        <v>58</v>
      </c>
      <c r="D61" s="53" t="s">
        <v>188</v>
      </c>
      <c r="E61" s="31" t="s">
        <v>64</v>
      </c>
      <c r="F61" s="31" t="s">
        <v>444</v>
      </c>
      <c r="G61" s="31" t="s">
        <v>445</v>
      </c>
      <c r="H61" s="52" t="s">
        <v>67</v>
      </c>
      <c r="I61" s="46">
        <v>20</v>
      </c>
      <c r="J61" s="46">
        <v>30</v>
      </c>
      <c r="K61" s="64">
        <v>2.75</v>
      </c>
      <c r="L61" s="43">
        <v>600</v>
      </c>
      <c r="M61" s="42">
        <f>SUM(CCT!L61-CCT!M61,CEPLAN!L61-CEPLAN!M61,CEO!L61-CEO!M61,CESFI!L61-CESFI!M61,FAED!L61-FAED!M61,REITORIA!L61-REITORIA!M61,MESC!L61-MESC!M61,CEAD!L61-CEAD!M61,CEART!L61-CEART!M61,CAV!L61-CAV!M61,CERES!L61-CERES!M61,ESAG!L61-ESAG!M61,CEFID!L61-CEFID!M61,CESMO!L61-CESMO!M61,CEAVI!L61-CEAVI!M61)</f>
        <v>0</v>
      </c>
      <c r="N61" s="41">
        <f t="shared" si="0"/>
        <v>600</v>
      </c>
      <c r="O61" s="66">
        <f t="shared" si="2"/>
        <v>1650</v>
      </c>
      <c r="P61" s="66">
        <f t="shared" si="1"/>
        <v>0</v>
      </c>
    </row>
    <row r="62" spans="1:16" x14ac:dyDescent="0.2">
      <c r="A62" s="122" t="s">
        <v>443</v>
      </c>
      <c r="B62" s="123">
        <v>2</v>
      </c>
      <c r="C62" s="103">
        <v>59</v>
      </c>
      <c r="D62" s="57" t="s">
        <v>87</v>
      </c>
      <c r="E62" s="47" t="s">
        <v>64</v>
      </c>
      <c r="F62" s="47" t="s">
        <v>586</v>
      </c>
      <c r="G62" s="32" t="s">
        <v>588</v>
      </c>
      <c r="H62" s="47" t="s">
        <v>70</v>
      </c>
      <c r="I62" s="47">
        <v>20</v>
      </c>
      <c r="J62" s="47">
        <v>30</v>
      </c>
      <c r="K62" s="65">
        <v>93.63</v>
      </c>
      <c r="L62" s="43">
        <v>275</v>
      </c>
      <c r="M62" s="42">
        <f>SUM(CCT!L62-CCT!M62,CEPLAN!L62-CEPLAN!M62,CEO!L62-CEO!M62,CESFI!L62-CESFI!M62,FAED!L62-FAED!M62,REITORIA!L62-REITORIA!M62,MESC!L62-MESC!M62,CEAD!L62-CEAD!M62,CEART!L62-CEART!M62,CAV!L62-CAV!M62,CERES!L62-CERES!M62,ESAG!L62-ESAG!M62,CEFID!L62-CEFID!M62,CESMO!L62-CESMO!M62,CEAVI!L62-CEAVI!M62)</f>
        <v>0</v>
      </c>
      <c r="N62" s="41">
        <f t="shared" si="0"/>
        <v>275</v>
      </c>
      <c r="O62" s="66">
        <f t="shared" si="2"/>
        <v>25748.25</v>
      </c>
      <c r="P62" s="66">
        <f t="shared" si="1"/>
        <v>0</v>
      </c>
    </row>
    <row r="63" spans="1:16" x14ac:dyDescent="0.2">
      <c r="A63" s="122"/>
      <c r="B63" s="124"/>
      <c r="C63" s="103">
        <v>60</v>
      </c>
      <c r="D63" s="57" t="s">
        <v>189</v>
      </c>
      <c r="E63" s="32" t="s">
        <v>64</v>
      </c>
      <c r="F63" s="32" t="s">
        <v>587</v>
      </c>
      <c r="G63" s="32" t="s">
        <v>588</v>
      </c>
      <c r="H63" s="50" t="s">
        <v>68</v>
      </c>
      <c r="I63" s="47">
        <v>20</v>
      </c>
      <c r="J63" s="47">
        <v>30</v>
      </c>
      <c r="K63" s="65">
        <v>59.33</v>
      </c>
      <c r="L63" s="43">
        <v>1150</v>
      </c>
      <c r="M63" s="42">
        <f>SUM(CCT!L63-CCT!M63,CEPLAN!L63-CEPLAN!M63,CEO!L63-CEO!M63,CESFI!L63-CESFI!M63,FAED!L63-FAED!M63,REITORIA!L63-REITORIA!M63,MESC!L63-MESC!M63,CEAD!L63-CEAD!M63,CEART!L63-CEART!M63,CAV!L63-CAV!M63,CERES!L63-CERES!M63,ESAG!L63-ESAG!M63,CEFID!L63-CEFID!M63,CESMO!L63-CESMO!M63,CEAVI!L63-CEAVI!M63)</f>
        <v>0</v>
      </c>
      <c r="N63" s="41">
        <f t="shared" si="0"/>
        <v>1150</v>
      </c>
      <c r="O63" s="66">
        <f t="shared" si="2"/>
        <v>68229.5</v>
      </c>
      <c r="P63" s="66">
        <f t="shared" si="1"/>
        <v>0</v>
      </c>
    </row>
    <row r="64" spans="1:16" x14ac:dyDescent="0.2">
      <c r="A64" s="122"/>
      <c r="B64" s="124"/>
      <c r="C64" s="103">
        <v>61</v>
      </c>
      <c r="D64" s="57" t="s">
        <v>42</v>
      </c>
      <c r="E64" s="32" t="s">
        <v>64</v>
      </c>
      <c r="F64" s="32" t="s">
        <v>587</v>
      </c>
      <c r="G64" s="32" t="s">
        <v>588</v>
      </c>
      <c r="H64" s="47" t="s">
        <v>70</v>
      </c>
      <c r="I64" s="47">
        <v>20</v>
      </c>
      <c r="J64" s="47">
        <v>30</v>
      </c>
      <c r="K64" s="65">
        <v>42.47</v>
      </c>
      <c r="L64" s="43">
        <v>970</v>
      </c>
      <c r="M64" s="42">
        <f>SUM(CCT!L64-CCT!M64,CEPLAN!L64-CEPLAN!M64,CEO!L64-CEO!M64,CESFI!L64-CESFI!M64,FAED!L64-FAED!M64,REITORIA!L64-REITORIA!M64,MESC!L64-MESC!M64,CEAD!L64-CEAD!M64,CEART!L64-CEART!M64,CAV!L64-CAV!M64,CERES!L64-CERES!M64,ESAG!L64-ESAG!M64,CEFID!L64-CEFID!M64,CESMO!L64-CESMO!M64,CEAVI!L64-CEAVI!M64)</f>
        <v>0</v>
      </c>
      <c r="N64" s="41">
        <f t="shared" si="0"/>
        <v>970</v>
      </c>
      <c r="O64" s="66">
        <f t="shared" si="2"/>
        <v>41195.9</v>
      </c>
      <c r="P64" s="66">
        <f t="shared" si="1"/>
        <v>0</v>
      </c>
    </row>
    <row r="65" spans="1:16" x14ac:dyDescent="0.2">
      <c r="A65" s="122"/>
      <c r="B65" s="124"/>
      <c r="C65" s="103">
        <v>62</v>
      </c>
      <c r="D65" s="57" t="s">
        <v>43</v>
      </c>
      <c r="E65" s="32" t="s">
        <v>64</v>
      </c>
      <c r="F65" s="32" t="s">
        <v>587</v>
      </c>
      <c r="G65" s="32" t="s">
        <v>588</v>
      </c>
      <c r="H65" s="32" t="s">
        <v>70</v>
      </c>
      <c r="I65" s="47">
        <v>20</v>
      </c>
      <c r="J65" s="47">
        <v>30</v>
      </c>
      <c r="K65" s="65">
        <v>55.84</v>
      </c>
      <c r="L65" s="43">
        <v>455</v>
      </c>
      <c r="M65" s="42">
        <f>SUM(CCT!L65-CCT!M65,CEPLAN!L65-CEPLAN!M65,CEO!L65-CEO!M65,CESFI!L65-CESFI!M65,FAED!L65-FAED!M65,REITORIA!L65-REITORIA!M65,MESC!L65-MESC!M65,CEAD!L65-CEAD!M65,CEART!L65-CEART!M65,CAV!L65-CAV!M65,CERES!L65-CERES!M65,ESAG!L65-ESAG!M65,CEFID!L65-CEFID!M65,CESMO!L65-CESMO!M65,CEAVI!L65-CEAVI!M65)</f>
        <v>0</v>
      </c>
      <c r="N65" s="41">
        <f t="shared" si="0"/>
        <v>455</v>
      </c>
      <c r="O65" s="66">
        <f t="shared" si="2"/>
        <v>25407.200000000001</v>
      </c>
      <c r="P65" s="66">
        <f t="shared" si="1"/>
        <v>0</v>
      </c>
    </row>
    <row r="66" spans="1:16" x14ac:dyDescent="0.2">
      <c r="A66" s="122"/>
      <c r="B66" s="124"/>
      <c r="C66" s="103">
        <v>63</v>
      </c>
      <c r="D66" s="55" t="s">
        <v>86</v>
      </c>
      <c r="E66" s="32" t="s">
        <v>64</v>
      </c>
      <c r="F66" s="32" t="s">
        <v>587</v>
      </c>
      <c r="G66" s="32" t="s">
        <v>588</v>
      </c>
      <c r="H66" s="32" t="s">
        <v>70</v>
      </c>
      <c r="I66" s="47">
        <v>20</v>
      </c>
      <c r="J66" s="47">
        <v>30</v>
      </c>
      <c r="K66" s="65">
        <v>98.88</v>
      </c>
      <c r="L66" s="43">
        <v>305</v>
      </c>
      <c r="M66" s="42">
        <f>SUM(CCT!L66-CCT!M66,CEPLAN!L66-CEPLAN!M66,CEO!L66-CEO!M66,CESFI!L66-CESFI!M66,FAED!L66-FAED!M66,REITORIA!L66-REITORIA!M66,MESC!L66-MESC!M66,CEAD!L66-CEAD!M66,CEART!L66-CEART!M66,CAV!L66-CAV!M66,CERES!L66-CERES!M66,ESAG!L66-ESAG!M66,CEFID!L66-CEFID!M66,CESMO!L66-CESMO!M66,CEAVI!L66-CEAVI!M66)</f>
        <v>0</v>
      </c>
      <c r="N66" s="41">
        <f t="shared" si="0"/>
        <v>305</v>
      </c>
      <c r="O66" s="66">
        <f t="shared" si="2"/>
        <v>30158.399999999998</v>
      </c>
      <c r="P66" s="66">
        <f t="shared" si="1"/>
        <v>0</v>
      </c>
    </row>
    <row r="67" spans="1:16" ht="30" x14ac:dyDescent="0.2">
      <c r="A67" s="122"/>
      <c r="B67" s="124"/>
      <c r="C67" s="103">
        <v>64</v>
      </c>
      <c r="D67" s="57" t="s">
        <v>190</v>
      </c>
      <c r="E67" s="32" t="s">
        <v>64</v>
      </c>
      <c r="F67" s="32" t="s">
        <v>587</v>
      </c>
      <c r="G67" s="32" t="s">
        <v>588</v>
      </c>
      <c r="H67" s="47" t="s">
        <v>70</v>
      </c>
      <c r="I67" s="47">
        <v>20</v>
      </c>
      <c r="J67" s="47">
        <v>30</v>
      </c>
      <c r="K67" s="65">
        <v>19</v>
      </c>
      <c r="L67" s="43">
        <v>320</v>
      </c>
      <c r="M67" s="42">
        <f>SUM(CCT!L67-CCT!M67,CEPLAN!L67-CEPLAN!M67,CEO!L67-CEO!M67,CESFI!L67-CESFI!M67,FAED!L67-FAED!M67,REITORIA!L67-REITORIA!M67,MESC!L67-MESC!M67,CEAD!L67-CEAD!M67,CEART!L67-CEART!M67,CAV!L67-CAV!M67,CERES!L67-CERES!M67,ESAG!L67-ESAG!M67,CEFID!L67-CEFID!M67,CESMO!L67-CESMO!M67,CEAVI!L67-CEAVI!M67)</f>
        <v>0</v>
      </c>
      <c r="N67" s="41">
        <f t="shared" si="0"/>
        <v>320</v>
      </c>
      <c r="O67" s="66">
        <f t="shared" si="2"/>
        <v>6080</v>
      </c>
      <c r="P67" s="66">
        <f t="shared" si="1"/>
        <v>0</v>
      </c>
    </row>
    <row r="68" spans="1:16" ht="30" x14ac:dyDescent="0.2">
      <c r="A68" s="122"/>
      <c r="B68" s="124"/>
      <c r="C68" s="103">
        <v>65</v>
      </c>
      <c r="D68" s="57" t="s">
        <v>191</v>
      </c>
      <c r="E68" s="32" t="s">
        <v>64</v>
      </c>
      <c r="F68" s="32" t="s">
        <v>587</v>
      </c>
      <c r="G68" s="32" t="s">
        <v>588</v>
      </c>
      <c r="H68" s="50" t="s">
        <v>70</v>
      </c>
      <c r="I68" s="47">
        <v>20</v>
      </c>
      <c r="J68" s="47">
        <v>30</v>
      </c>
      <c r="K68" s="65">
        <v>19</v>
      </c>
      <c r="L68" s="43">
        <v>415</v>
      </c>
      <c r="M68" s="42">
        <f>SUM(CCT!L68-CCT!M68,CEPLAN!L68-CEPLAN!M68,CEO!L68-CEO!M68,CESFI!L68-CESFI!M68,FAED!L68-FAED!M68,REITORIA!L68-REITORIA!M68,MESC!L68-MESC!M68,CEAD!L68-CEAD!M68,CEART!L68-CEART!M68,CAV!L68-CAV!M68,CERES!L68-CERES!M68,ESAG!L68-ESAG!M68,CEFID!L68-CEFID!M68,CESMO!L68-CESMO!M68,CEAVI!L68-CEAVI!M68)</f>
        <v>0</v>
      </c>
      <c r="N68" s="41">
        <f t="shared" si="0"/>
        <v>415</v>
      </c>
      <c r="O68" s="66">
        <f t="shared" si="2"/>
        <v>7885</v>
      </c>
      <c r="P68" s="66">
        <f t="shared" si="1"/>
        <v>0</v>
      </c>
    </row>
    <row r="69" spans="1:16" x14ac:dyDescent="0.2">
      <c r="A69" s="122"/>
      <c r="B69" s="124"/>
      <c r="C69" s="103">
        <v>66</v>
      </c>
      <c r="D69" s="57" t="s">
        <v>89</v>
      </c>
      <c r="E69" s="32" t="s">
        <v>64</v>
      </c>
      <c r="F69" s="32" t="s">
        <v>589</v>
      </c>
      <c r="G69" s="32" t="s">
        <v>588</v>
      </c>
      <c r="H69" s="32" t="s">
        <v>70</v>
      </c>
      <c r="I69" s="47">
        <v>20</v>
      </c>
      <c r="J69" s="47">
        <v>30</v>
      </c>
      <c r="K69" s="65">
        <v>14.55</v>
      </c>
      <c r="L69" s="43">
        <v>315</v>
      </c>
      <c r="M69" s="42">
        <f>SUM(CCT!L69-CCT!M69,CEPLAN!L69-CEPLAN!M69,CEO!L69-CEO!M69,CESFI!L69-CESFI!M69,FAED!L69-FAED!M69,REITORIA!L69-REITORIA!M69,MESC!L69-MESC!M69,CEAD!L69-CEAD!M69,CEART!L69-CEART!M69,CAV!L69-CAV!M69,CERES!L69-CERES!M69,ESAG!L69-ESAG!M69,CEFID!L69-CEFID!M69,CESMO!L69-CESMO!M69,CEAVI!L69-CEAVI!M69)</f>
        <v>0</v>
      </c>
      <c r="N69" s="41">
        <f t="shared" si="0"/>
        <v>315</v>
      </c>
      <c r="O69" s="66">
        <f t="shared" ref="O69:O132" si="3">L69*K69</f>
        <v>4583.25</v>
      </c>
      <c r="P69" s="66">
        <f t="shared" si="1"/>
        <v>0</v>
      </c>
    </row>
    <row r="70" spans="1:16" x14ac:dyDescent="0.2">
      <c r="A70" s="122"/>
      <c r="B70" s="124"/>
      <c r="C70" s="103">
        <v>67</v>
      </c>
      <c r="D70" s="55" t="s">
        <v>192</v>
      </c>
      <c r="E70" s="32" t="s">
        <v>64</v>
      </c>
      <c r="F70" s="32" t="s">
        <v>587</v>
      </c>
      <c r="G70" s="32" t="s">
        <v>588</v>
      </c>
      <c r="H70" s="32" t="s">
        <v>68</v>
      </c>
      <c r="I70" s="47">
        <v>20</v>
      </c>
      <c r="J70" s="47">
        <v>30</v>
      </c>
      <c r="K70" s="65">
        <v>3.16</v>
      </c>
      <c r="L70" s="43">
        <v>870</v>
      </c>
      <c r="M70" s="42">
        <f>SUM(CCT!L70-CCT!M70,CEPLAN!L70-CEPLAN!M70,CEO!L70-CEO!M70,CESFI!L70-CESFI!M70,FAED!L70-FAED!M70,REITORIA!L70-REITORIA!M70,MESC!L70-MESC!M70,CEAD!L70-CEAD!M70,CEART!L70-CEART!M70,CAV!L70-CAV!M70,CERES!L70-CERES!M70,ESAG!L70-ESAG!M70,CEFID!L70-CEFID!M70,CESMO!L70-CESMO!M70,CEAVI!L70-CEAVI!M70)</f>
        <v>0</v>
      </c>
      <c r="N70" s="41">
        <f t="shared" si="0"/>
        <v>870</v>
      </c>
      <c r="O70" s="66">
        <f t="shared" si="3"/>
        <v>2749.2000000000003</v>
      </c>
      <c r="P70" s="66">
        <f t="shared" si="1"/>
        <v>0</v>
      </c>
    </row>
    <row r="71" spans="1:16" ht="30" x14ac:dyDescent="0.2">
      <c r="A71" s="122"/>
      <c r="B71" s="124"/>
      <c r="C71" s="103">
        <v>68</v>
      </c>
      <c r="D71" s="55" t="s">
        <v>193</v>
      </c>
      <c r="E71" s="32" t="s">
        <v>64</v>
      </c>
      <c r="F71" s="32" t="s">
        <v>587</v>
      </c>
      <c r="G71" s="32" t="s">
        <v>588</v>
      </c>
      <c r="H71" s="32" t="s">
        <v>70</v>
      </c>
      <c r="I71" s="47">
        <v>20</v>
      </c>
      <c r="J71" s="47">
        <v>30</v>
      </c>
      <c r="K71" s="65">
        <v>21</v>
      </c>
      <c r="L71" s="43">
        <v>275</v>
      </c>
      <c r="M71" s="42">
        <f>SUM(CCT!L71-CCT!M71,CEPLAN!L71-CEPLAN!M71,CEO!L71-CEO!M71,CESFI!L71-CESFI!M71,FAED!L71-FAED!M71,REITORIA!L71-REITORIA!M71,MESC!L71-MESC!M71,CEAD!L71-CEAD!M71,CEART!L71-CEART!M71,CAV!L71-CAV!M71,CERES!L71-CERES!M71,ESAG!L71-ESAG!M71,CEFID!L71-CEFID!M71,CESMO!L71-CESMO!M71,CEAVI!L71-CEAVI!M71)</f>
        <v>0</v>
      </c>
      <c r="N71" s="41">
        <f t="shared" si="0"/>
        <v>275</v>
      </c>
      <c r="O71" s="66">
        <f t="shared" si="3"/>
        <v>5775</v>
      </c>
      <c r="P71" s="66">
        <f t="shared" si="1"/>
        <v>0</v>
      </c>
    </row>
    <row r="72" spans="1:16" ht="30" x14ac:dyDescent="0.2">
      <c r="A72" s="122"/>
      <c r="B72" s="124"/>
      <c r="C72" s="103">
        <v>69</v>
      </c>
      <c r="D72" s="55" t="s">
        <v>194</v>
      </c>
      <c r="E72" s="32" t="s">
        <v>64</v>
      </c>
      <c r="F72" s="32" t="s">
        <v>587</v>
      </c>
      <c r="G72" s="32" t="s">
        <v>588</v>
      </c>
      <c r="H72" s="32" t="s">
        <v>70</v>
      </c>
      <c r="I72" s="47">
        <v>20</v>
      </c>
      <c r="J72" s="47">
        <v>30</v>
      </c>
      <c r="K72" s="65">
        <v>18</v>
      </c>
      <c r="L72" s="43">
        <v>245</v>
      </c>
      <c r="M72" s="42">
        <f>SUM(CCT!L72-CCT!M72,CEPLAN!L72-CEPLAN!M72,CEO!L72-CEO!M72,CESFI!L72-CESFI!M72,FAED!L72-FAED!M72,REITORIA!L72-REITORIA!M72,MESC!L72-MESC!M72,CEAD!L72-CEAD!M72,CEART!L72-CEART!M72,CAV!L72-CAV!M72,CERES!L72-CERES!M72,ESAG!L72-ESAG!M72,CEFID!L72-CEFID!M72,CESMO!L72-CESMO!M72,CEAVI!L72-CEAVI!M72)</f>
        <v>0</v>
      </c>
      <c r="N72" s="41">
        <f t="shared" si="0"/>
        <v>245</v>
      </c>
      <c r="O72" s="66">
        <f t="shared" si="3"/>
        <v>4410</v>
      </c>
      <c r="P72" s="66">
        <f t="shared" si="1"/>
        <v>0</v>
      </c>
    </row>
    <row r="73" spans="1:16" ht="30" x14ac:dyDescent="0.2">
      <c r="A73" s="122"/>
      <c r="B73" s="124"/>
      <c r="C73" s="103">
        <v>70</v>
      </c>
      <c r="D73" s="55" t="s">
        <v>195</v>
      </c>
      <c r="E73" s="32" t="s">
        <v>64</v>
      </c>
      <c r="F73" s="32" t="s">
        <v>587</v>
      </c>
      <c r="G73" s="32" t="s">
        <v>588</v>
      </c>
      <c r="H73" s="32" t="s">
        <v>70</v>
      </c>
      <c r="I73" s="47">
        <v>20</v>
      </c>
      <c r="J73" s="47">
        <v>30</v>
      </c>
      <c r="K73" s="65">
        <v>24</v>
      </c>
      <c r="L73" s="43">
        <v>275</v>
      </c>
      <c r="M73" s="42">
        <f>SUM(CCT!L73-CCT!M73,CEPLAN!L73-CEPLAN!M73,CEO!L73-CEO!M73,CESFI!L73-CESFI!M73,FAED!L73-FAED!M73,REITORIA!L73-REITORIA!M73,MESC!L73-MESC!M73,CEAD!L73-CEAD!M73,CEART!L73-CEART!M73,CAV!L73-CAV!M73,CERES!L73-CERES!M73,ESAG!L73-ESAG!M73,CEFID!L73-CEFID!M73,CESMO!L73-CESMO!M73,CEAVI!L73-CEAVI!M73)</f>
        <v>0</v>
      </c>
      <c r="N73" s="41">
        <f t="shared" si="0"/>
        <v>275</v>
      </c>
      <c r="O73" s="66">
        <f t="shared" si="3"/>
        <v>6600</v>
      </c>
      <c r="P73" s="66">
        <f t="shared" si="1"/>
        <v>0</v>
      </c>
    </row>
    <row r="74" spans="1:16" ht="30" x14ac:dyDescent="0.2">
      <c r="A74" s="122"/>
      <c r="B74" s="124"/>
      <c r="C74" s="103">
        <v>71</v>
      </c>
      <c r="D74" s="55" t="s">
        <v>196</v>
      </c>
      <c r="E74" s="32" t="s">
        <v>64</v>
      </c>
      <c r="F74" s="32" t="s">
        <v>587</v>
      </c>
      <c r="G74" s="32" t="s">
        <v>588</v>
      </c>
      <c r="H74" s="32" t="s">
        <v>70</v>
      </c>
      <c r="I74" s="47">
        <v>20</v>
      </c>
      <c r="J74" s="47">
        <v>30</v>
      </c>
      <c r="K74" s="65">
        <v>17.3</v>
      </c>
      <c r="L74" s="43">
        <v>245</v>
      </c>
      <c r="M74" s="42">
        <f>SUM(CCT!L74-CCT!M74,CEPLAN!L74-CEPLAN!M74,CEO!L74-CEO!M74,CESFI!L74-CESFI!M74,FAED!L74-FAED!M74,REITORIA!L74-REITORIA!M74,MESC!L74-MESC!M74,CEAD!L74-CEAD!M74,CEART!L74-CEART!M74,CAV!L74-CAV!M74,CERES!L74-CERES!M74,ESAG!L74-ESAG!M74,CEFID!L74-CEFID!M74,CESMO!L74-CESMO!M74,CEAVI!L74-CEAVI!M74)</f>
        <v>0</v>
      </c>
      <c r="N74" s="41">
        <f t="shared" si="0"/>
        <v>245</v>
      </c>
      <c r="O74" s="66">
        <f t="shared" si="3"/>
        <v>4238.5</v>
      </c>
      <c r="P74" s="66">
        <f t="shared" si="1"/>
        <v>0</v>
      </c>
    </row>
    <row r="75" spans="1:16" ht="30" x14ac:dyDescent="0.2">
      <c r="A75" s="122"/>
      <c r="B75" s="124"/>
      <c r="C75" s="103">
        <v>72</v>
      </c>
      <c r="D75" s="55" t="s">
        <v>44</v>
      </c>
      <c r="E75" s="32" t="s">
        <v>64</v>
      </c>
      <c r="F75" s="32" t="s">
        <v>587</v>
      </c>
      <c r="G75" s="32" t="s">
        <v>588</v>
      </c>
      <c r="H75" s="32" t="s">
        <v>70</v>
      </c>
      <c r="I75" s="47">
        <v>20</v>
      </c>
      <c r="J75" s="47">
        <v>30</v>
      </c>
      <c r="K75" s="65">
        <v>4.2</v>
      </c>
      <c r="L75" s="43">
        <v>380</v>
      </c>
      <c r="M75" s="42">
        <f>SUM(CCT!L75-CCT!M75,CEPLAN!L75-CEPLAN!M75,CEO!L75-CEO!M75,CESFI!L75-CESFI!M75,FAED!L75-FAED!M75,REITORIA!L75-REITORIA!M75,MESC!L75-MESC!M75,CEAD!L75-CEAD!M75,CEART!L75-CEART!M75,CAV!L75-CAV!M75,CERES!L75-CERES!M75,ESAG!L75-ESAG!M75,CEFID!L75-CEFID!M75,CESMO!L75-CESMO!M75,CEAVI!L75-CEAVI!M75)</f>
        <v>0</v>
      </c>
      <c r="N75" s="41">
        <f t="shared" si="0"/>
        <v>380</v>
      </c>
      <c r="O75" s="66">
        <f t="shared" si="3"/>
        <v>1596</v>
      </c>
      <c r="P75" s="66">
        <f t="shared" si="1"/>
        <v>0</v>
      </c>
    </row>
    <row r="76" spans="1:16" ht="30" x14ac:dyDescent="0.2">
      <c r="A76" s="122"/>
      <c r="B76" s="124"/>
      <c r="C76" s="103">
        <v>73</v>
      </c>
      <c r="D76" s="57" t="s">
        <v>45</v>
      </c>
      <c r="E76" s="32" t="s">
        <v>64</v>
      </c>
      <c r="F76" s="32" t="s">
        <v>587</v>
      </c>
      <c r="G76" s="32" t="s">
        <v>588</v>
      </c>
      <c r="H76" s="32" t="s">
        <v>70</v>
      </c>
      <c r="I76" s="47">
        <v>20</v>
      </c>
      <c r="J76" s="47">
        <v>30</v>
      </c>
      <c r="K76" s="65">
        <v>5.19</v>
      </c>
      <c r="L76" s="43">
        <v>600</v>
      </c>
      <c r="M76" s="42">
        <f>SUM(CCT!L76-CCT!M76,CEPLAN!L76-CEPLAN!M76,CEO!L76-CEO!M76,CESFI!L76-CESFI!M76,FAED!L76-FAED!M76,REITORIA!L76-REITORIA!M76,MESC!L76-MESC!M76,CEAD!L76-CEAD!M76,CEART!L76-CEART!M76,CAV!L76-CAV!M76,CERES!L76-CERES!M76,ESAG!L76-ESAG!M76,CEFID!L76-CEFID!M76,CESMO!L76-CESMO!M76,CEAVI!L76-CEAVI!M76)</f>
        <v>0</v>
      </c>
      <c r="N76" s="41">
        <f t="shared" si="0"/>
        <v>600</v>
      </c>
      <c r="O76" s="66">
        <f t="shared" si="3"/>
        <v>3114.0000000000005</v>
      </c>
      <c r="P76" s="66">
        <f t="shared" si="1"/>
        <v>0</v>
      </c>
    </row>
    <row r="77" spans="1:16" x14ac:dyDescent="0.2">
      <c r="A77" s="122"/>
      <c r="B77" s="124"/>
      <c r="C77" s="103">
        <v>74</v>
      </c>
      <c r="D77" s="57" t="s">
        <v>197</v>
      </c>
      <c r="E77" s="32" t="s">
        <v>64</v>
      </c>
      <c r="F77" s="32" t="s">
        <v>587</v>
      </c>
      <c r="G77" s="32" t="s">
        <v>588</v>
      </c>
      <c r="H77" s="32" t="s">
        <v>70</v>
      </c>
      <c r="I77" s="47">
        <v>20</v>
      </c>
      <c r="J77" s="47">
        <v>30</v>
      </c>
      <c r="K77" s="65">
        <v>6.72</v>
      </c>
      <c r="L77" s="43">
        <v>560</v>
      </c>
      <c r="M77" s="42">
        <f>SUM(CCT!L77-CCT!M77,CEPLAN!L77-CEPLAN!M77,CEO!L77-CEO!M77,CESFI!L77-CESFI!M77,FAED!L77-FAED!M77,REITORIA!L77-REITORIA!M77,MESC!L77-MESC!M77,CEAD!L77-CEAD!M77,CEART!L77-CEART!M77,CAV!L77-CAV!M77,CERES!L77-CERES!M77,ESAG!L77-ESAG!M77,CEFID!L77-CEFID!M77,CESMO!L77-CESMO!M77,CEAVI!L77-CEAVI!M77)</f>
        <v>0</v>
      </c>
      <c r="N77" s="41">
        <f t="shared" si="0"/>
        <v>560</v>
      </c>
      <c r="O77" s="66">
        <f t="shared" si="3"/>
        <v>3763.2</v>
      </c>
      <c r="P77" s="66">
        <f t="shared" si="1"/>
        <v>0</v>
      </c>
    </row>
    <row r="78" spans="1:16" x14ac:dyDescent="0.2">
      <c r="A78" s="122"/>
      <c r="B78" s="124"/>
      <c r="C78" s="103">
        <v>75</v>
      </c>
      <c r="D78" s="55" t="s">
        <v>198</v>
      </c>
      <c r="E78" s="32" t="s">
        <v>64</v>
      </c>
      <c r="F78" s="32" t="s">
        <v>587</v>
      </c>
      <c r="G78" s="32" t="s">
        <v>588</v>
      </c>
      <c r="H78" s="32" t="s">
        <v>70</v>
      </c>
      <c r="I78" s="47">
        <v>20</v>
      </c>
      <c r="J78" s="47">
        <v>30</v>
      </c>
      <c r="K78" s="65">
        <v>4.09</v>
      </c>
      <c r="L78" s="43">
        <v>1180</v>
      </c>
      <c r="M78" s="42">
        <f>SUM(CCT!L78-CCT!M78,CEPLAN!L78-CEPLAN!M78,CEO!L78-CEO!M78,CESFI!L78-CESFI!M78,FAED!L78-FAED!M78,REITORIA!L78-REITORIA!M78,MESC!L78-MESC!M78,CEAD!L78-CEAD!M78,CEART!L78-CEART!M78,CAV!L78-CAV!M78,CERES!L78-CERES!M78,ESAG!L78-ESAG!M78,CEFID!L78-CEFID!M78,CESMO!L78-CESMO!M78,CEAVI!L78-CEAVI!M78)</f>
        <v>0</v>
      </c>
      <c r="N78" s="41">
        <f t="shared" si="0"/>
        <v>1180</v>
      </c>
      <c r="O78" s="66">
        <f t="shared" si="3"/>
        <v>4826.2</v>
      </c>
      <c r="P78" s="66">
        <f t="shared" si="1"/>
        <v>0</v>
      </c>
    </row>
    <row r="79" spans="1:16" ht="30" x14ac:dyDescent="0.2">
      <c r="A79" s="122"/>
      <c r="B79" s="124"/>
      <c r="C79" s="103">
        <v>76</v>
      </c>
      <c r="D79" s="55" t="s">
        <v>199</v>
      </c>
      <c r="E79" s="32" t="s">
        <v>64</v>
      </c>
      <c r="F79" s="32" t="s">
        <v>587</v>
      </c>
      <c r="G79" s="32" t="s">
        <v>588</v>
      </c>
      <c r="H79" s="32" t="s">
        <v>70</v>
      </c>
      <c r="I79" s="47">
        <v>20</v>
      </c>
      <c r="J79" s="47">
        <v>30</v>
      </c>
      <c r="K79" s="65">
        <v>5.69</v>
      </c>
      <c r="L79" s="43">
        <v>400</v>
      </c>
      <c r="M79" s="42">
        <f>SUM(CCT!L79-CCT!M79,CEPLAN!L79-CEPLAN!M79,CEO!L79-CEO!M79,CESFI!L79-CESFI!M79,FAED!L79-FAED!M79,REITORIA!L79-REITORIA!M79,MESC!L79-MESC!M79,CEAD!L79-CEAD!M79,CEART!L79-CEART!M79,CAV!L79-CAV!M79,CERES!L79-CERES!M79,ESAG!L79-ESAG!M79,CEFID!L79-CEFID!M79,CESMO!L79-CESMO!M79,CEAVI!L79-CEAVI!M79)</f>
        <v>0</v>
      </c>
      <c r="N79" s="41">
        <f t="shared" si="0"/>
        <v>400</v>
      </c>
      <c r="O79" s="66">
        <f t="shared" si="3"/>
        <v>2276</v>
      </c>
      <c r="P79" s="66">
        <f t="shared" si="1"/>
        <v>0</v>
      </c>
    </row>
    <row r="80" spans="1:16" x14ac:dyDescent="0.2">
      <c r="A80" s="122"/>
      <c r="B80" s="124"/>
      <c r="C80" s="103">
        <v>77</v>
      </c>
      <c r="D80" s="57" t="s">
        <v>46</v>
      </c>
      <c r="E80" s="32" t="s">
        <v>64</v>
      </c>
      <c r="F80" s="32" t="s">
        <v>587</v>
      </c>
      <c r="G80" s="32" t="s">
        <v>590</v>
      </c>
      <c r="H80" s="32" t="s">
        <v>70</v>
      </c>
      <c r="I80" s="47">
        <v>20</v>
      </c>
      <c r="J80" s="47">
        <v>30</v>
      </c>
      <c r="K80" s="65">
        <v>7.67</v>
      </c>
      <c r="L80" s="43">
        <v>1190</v>
      </c>
      <c r="M80" s="42">
        <f>SUM(CCT!L80-CCT!M80,CEPLAN!L80-CEPLAN!M80,CEO!L80-CEO!M80,CESFI!L80-CESFI!M80,FAED!L80-FAED!M80,REITORIA!L80-REITORIA!M80,MESC!L80-MESC!M80,CEAD!L80-CEAD!M80,CEART!L80-CEART!M80,CAV!L80-CAV!M80,CERES!L80-CERES!M80,ESAG!L80-ESAG!M80,CEFID!L80-CEFID!M80,CESMO!L80-CESMO!M80,CEAVI!L80-CEAVI!M80)</f>
        <v>0</v>
      </c>
      <c r="N80" s="41">
        <f t="shared" si="0"/>
        <v>1190</v>
      </c>
      <c r="O80" s="66">
        <f t="shared" si="3"/>
        <v>9127.2999999999993</v>
      </c>
      <c r="P80" s="66">
        <f t="shared" si="1"/>
        <v>0</v>
      </c>
    </row>
    <row r="81" spans="1:16" x14ac:dyDescent="0.2">
      <c r="A81" s="122"/>
      <c r="B81" s="124"/>
      <c r="C81" s="103">
        <v>78</v>
      </c>
      <c r="D81" s="57" t="s">
        <v>47</v>
      </c>
      <c r="E81" s="32" t="s">
        <v>64</v>
      </c>
      <c r="F81" s="32" t="s">
        <v>587</v>
      </c>
      <c r="G81" s="32" t="s">
        <v>591</v>
      </c>
      <c r="H81" s="50" t="s">
        <v>70</v>
      </c>
      <c r="I81" s="47">
        <v>20</v>
      </c>
      <c r="J81" s="47">
        <v>30</v>
      </c>
      <c r="K81" s="65">
        <v>10</v>
      </c>
      <c r="L81" s="43">
        <v>440</v>
      </c>
      <c r="M81" s="42">
        <f>SUM(CCT!L81-CCT!M81,CEPLAN!L81-CEPLAN!M81,CEO!L81-CEO!M81,CESFI!L81-CESFI!M81,FAED!L81-FAED!M81,REITORIA!L81-REITORIA!M81,MESC!L81-MESC!M81,CEAD!L81-CEAD!M81,CEART!L81-CEART!M81,CAV!L81-CAV!M81,CERES!L81-CERES!M81,ESAG!L81-ESAG!M81,CEFID!L81-CEFID!M81,CESMO!L81-CESMO!M81,CEAVI!L81-CEAVI!M81)</f>
        <v>0</v>
      </c>
      <c r="N81" s="41">
        <f t="shared" si="0"/>
        <v>440</v>
      </c>
      <c r="O81" s="66">
        <f t="shared" si="3"/>
        <v>4400</v>
      </c>
      <c r="P81" s="66">
        <f t="shared" si="1"/>
        <v>0</v>
      </c>
    </row>
    <row r="82" spans="1:16" x14ac:dyDescent="0.2">
      <c r="A82" s="122"/>
      <c r="B82" s="124"/>
      <c r="C82" s="103">
        <v>79</v>
      </c>
      <c r="D82" s="57" t="s">
        <v>48</v>
      </c>
      <c r="E82" s="32" t="s">
        <v>64</v>
      </c>
      <c r="F82" s="32" t="s">
        <v>587</v>
      </c>
      <c r="G82" s="34" t="s">
        <v>592</v>
      </c>
      <c r="H82" s="50" t="s">
        <v>70</v>
      </c>
      <c r="I82" s="47">
        <v>20</v>
      </c>
      <c r="J82" s="47">
        <v>30</v>
      </c>
      <c r="K82" s="65">
        <v>13.06</v>
      </c>
      <c r="L82" s="43">
        <v>380</v>
      </c>
      <c r="M82" s="42">
        <f>SUM(CCT!L82-CCT!M82,CEPLAN!L82-CEPLAN!M82,CEO!L82-CEO!M82,CESFI!L82-CESFI!M82,FAED!L82-FAED!M82,REITORIA!L82-REITORIA!M82,MESC!L82-MESC!M82,CEAD!L82-CEAD!M82,CEART!L82-CEART!M82,CAV!L82-CAV!M82,CERES!L82-CERES!M82,ESAG!L82-ESAG!M82,CEFID!L82-CEFID!M82,CESMO!L82-CESMO!M82,CEAVI!L82-CEAVI!M82)</f>
        <v>0</v>
      </c>
      <c r="N82" s="41">
        <f t="shared" si="0"/>
        <v>380</v>
      </c>
      <c r="O82" s="66">
        <f t="shared" si="3"/>
        <v>4962.8</v>
      </c>
      <c r="P82" s="66">
        <f t="shared" si="1"/>
        <v>0</v>
      </c>
    </row>
    <row r="83" spans="1:16" x14ac:dyDescent="0.2">
      <c r="A83" s="122"/>
      <c r="B83" s="124"/>
      <c r="C83" s="103">
        <v>80</v>
      </c>
      <c r="D83" s="57" t="s">
        <v>49</v>
      </c>
      <c r="E83" s="32" t="s">
        <v>64</v>
      </c>
      <c r="F83" s="32" t="s">
        <v>587</v>
      </c>
      <c r="G83" s="34" t="s">
        <v>593</v>
      </c>
      <c r="H83" s="32" t="s">
        <v>70</v>
      </c>
      <c r="I83" s="47">
        <v>20</v>
      </c>
      <c r="J83" s="47">
        <v>30</v>
      </c>
      <c r="K83" s="65">
        <v>6.16</v>
      </c>
      <c r="L83" s="43">
        <v>1040</v>
      </c>
      <c r="M83" s="42">
        <f>SUM(CCT!L83-CCT!M83,CEPLAN!L83-CEPLAN!M83,CEO!L83-CEO!M83,CESFI!L83-CESFI!M83,FAED!L83-FAED!M83,REITORIA!L83-REITORIA!M83,MESC!L83-MESC!M83,CEAD!L83-CEAD!M83,CEART!L83-CEART!M83,CAV!L83-CAV!M83,CERES!L83-CERES!M83,ESAG!L83-ESAG!M83,CEFID!L83-CEFID!M83,CESMO!L83-CESMO!M83,CEAVI!L83-CEAVI!M83)</f>
        <v>0</v>
      </c>
      <c r="N83" s="41">
        <f t="shared" si="0"/>
        <v>1040</v>
      </c>
      <c r="O83" s="66">
        <f t="shared" si="3"/>
        <v>6406.4000000000005</v>
      </c>
      <c r="P83" s="66">
        <f t="shared" si="1"/>
        <v>0</v>
      </c>
    </row>
    <row r="84" spans="1:16" x14ac:dyDescent="0.2">
      <c r="A84" s="122"/>
      <c r="B84" s="124"/>
      <c r="C84" s="103">
        <v>81</v>
      </c>
      <c r="D84" s="57" t="s">
        <v>200</v>
      </c>
      <c r="E84" s="32" t="s">
        <v>64</v>
      </c>
      <c r="F84" s="32" t="s">
        <v>587</v>
      </c>
      <c r="G84" s="32" t="s">
        <v>588</v>
      </c>
      <c r="H84" s="32" t="s">
        <v>70</v>
      </c>
      <c r="I84" s="47">
        <v>20</v>
      </c>
      <c r="J84" s="47">
        <v>30</v>
      </c>
      <c r="K84" s="65">
        <v>46.9</v>
      </c>
      <c r="L84" s="43">
        <v>325</v>
      </c>
      <c r="M84" s="42">
        <f>SUM(CCT!L84-CCT!M84,CEPLAN!L84-CEPLAN!M84,CEO!L84-CEO!M84,CESFI!L84-CESFI!M84,FAED!L84-FAED!M84,REITORIA!L84-REITORIA!M84,MESC!L84-MESC!M84,CEAD!L84-CEAD!M84,CEART!L84-CEART!M84,CAV!L84-CAV!M84,CERES!L84-CERES!M84,ESAG!L84-ESAG!M84,CEFID!L84-CEFID!M84,CESMO!L84-CESMO!M84,CEAVI!L84-CEAVI!M84)</f>
        <v>0</v>
      </c>
      <c r="N84" s="41">
        <f t="shared" si="0"/>
        <v>325</v>
      </c>
      <c r="O84" s="66">
        <f t="shared" si="3"/>
        <v>15242.5</v>
      </c>
      <c r="P84" s="66">
        <f t="shared" si="1"/>
        <v>0</v>
      </c>
    </row>
    <row r="85" spans="1:16" ht="30" x14ac:dyDescent="0.2">
      <c r="A85" s="122"/>
      <c r="B85" s="124"/>
      <c r="C85" s="103">
        <v>82</v>
      </c>
      <c r="D85" s="57" t="s">
        <v>88</v>
      </c>
      <c r="E85" s="32" t="s">
        <v>64</v>
      </c>
      <c r="F85" s="32" t="s">
        <v>587</v>
      </c>
      <c r="G85" s="32" t="s">
        <v>588</v>
      </c>
      <c r="H85" s="32" t="s">
        <v>70</v>
      </c>
      <c r="I85" s="47">
        <v>20</v>
      </c>
      <c r="J85" s="47">
        <v>30</v>
      </c>
      <c r="K85" s="65">
        <v>22</v>
      </c>
      <c r="L85" s="43">
        <v>240</v>
      </c>
      <c r="M85" s="42">
        <f>SUM(CCT!L85-CCT!M85,CEPLAN!L85-CEPLAN!M85,CEO!L85-CEO!M85,CESFI!L85-CESFI!M85,FAED!L85-FAED!M85,REITORIA!L85-REITORIA!M85,MESC!L85-MESC!M85,CEAD!L85-CEAD!M85,CEART!L85-CEART!M85,CAV!L85-CAV!M85,CERES!L85-CERES!M85,ESAG!L85-ESAG!M85,CEFID!L85-CEFID!M85,CESMO!L85-CESMO!M85,CEAVI!L85-CEAVI!M85)</f>
        <v>0</v>
      </c>
      <c r="N85" s="41">
        <f t="shared" si="0"/>
        <v>240</v>
      </c>
      <c r="O85" s="66">
        <f t="shared" si="3"/>
        <v>5280</v>
      </c>
      <c r="P85" s="66">
        <f t="shared" si="1"/>
        <v>0</v>
      </c>
    </row>
    <row r="86" spans="1:16" ht="30" x14ac:dyDescent="0.2">
      <c r="A86" s="122"/>
      <c r="B86" s="124"/>
      <c r="C86" s="103">
        <v>83</v>
      </c>
      <c r="D86" s="57" t="s">
        <v>201</v>
      </c>
      <c r="E86" s="32" t="s">
        <v>64</v>
      </c>
      <c r="F86" s="32" t="s">
        <v>587</v>
      </c>
      <c r="G86" s="32" t="s">
        <v>588</v>
      </c>
      <c r="H86" s="32" t="s">
        <v>70</v>
      </c>
      <c r="I86" s="47">
        <v>20</v>
      </c>
      <c r="J86" s="47">
        <v>30</v>
      </c>
      <c r="K86" s="65">
        <v>22.63</v>
      </c>
      <c r="L86" s="43">
        <v>240</v>
      </c>
      <c r="M86" s="42">
        <f>SUM(CCT!L86-CCT!M86,CEPLAN!L86-CEPLAN!M86,CEO!L86-CEO!M86,CESFI!L86-CESFI!M86,FAED!L86-FAED!M86,REITORIA!L86-REITORIA!M86,MESC!L86-MESC!M86,CEAD!L86-CEAD!M86,CEART!L86-CEART!M86,CAV!L86-CAV!M86,CERES!L86-CERES!M86,ESAG!L86-ESAG!M86,CEFID!L86-CEFID!M86,CESMO!L86-CESMO!M86,CEAVI!L86-CEAVI!M86)</f>
        <v>0</v>
      </c>
      <c r="N86" s="41">
        <f t="shared" si="0"/>
        <v>240</v>
      </c>
      <c r="O86" s="66">
        <f t="shared" si="3"/>
        <v>5431.2</v>
      </c>
      <c r="P86" s="66">
        <f t="shared" si="1"/>
        <v>0</v>
      </c>
    </row>
    <row r="87" spans="1:16" x14ac:dyDescent="0.2">
      <c r="A87" s="122"/>
      <c r="B87" s="124"/>
      <c r="C87" s="103">
        <v>84</v>
      </c>
      <c r="D87" s="57" t="s">
        <v>202</v>
      </c>
      <c r="E87" s="47" t="s">
        <v>64</v>
      </c>
      <c r="F87" s="32" t="s">
        <v>587</v>
      </c>
      <c r="G87" s="32" t="s">
        <v>588</v>
      </c>
      <c r="H87" s="47" t="s">
        <v>70</v>
      </c>
      <c r="I87" s="47">
        <v>20</v>
      </c>
      <c r="J87" s="47">
        <v>30</v>
      </c>
      <c r="K87" s="65">
        <v>22.36</v>
      </c>
      <c r="L87" s="43">
        <v>240</v>
      </c>
      <c r="M87" s="42">
        <f>SUM(CCT!L87-CCT!M87,CEPLAN!L87-CEPLAN!M87,CEO!L87-CEO!M87,CESFI!L87-CESFI!M87,FAED!L87-FAED!M87,REITORIA!L87-REITORIA!M87,MESC!L87-MESC!M87,CEAD!L87-CEAD!M87,CEART!L87-CEART!M87,CAV!L87-CAV!M87,CERES!L87-CERES!M87,ESAG!L87-ESAG!M87,CEFID!L87-CEFID!M87,CESMO!L87-CESMO!M87,CEAVI!L87-CEAVI!M87)</f>
        <v>0</v>
      </c>
      <c r="N87" s="41">
        <f t="shared" si="0"/>
        <v>240</v>
      </c>
      <c r="O87" s="66">
        <f t="shared" si="3"/>
        <v>5366.4</v>
      </c>
      <c r="P87" s="66">
        <f t="shared" si="1"/>
        <v>0</v>
      </c>
    </row>
    <row r="88" spans="1:16" ht="30" x14ac:dyDescent="0.2">
      <c r="A88" s="122"/>
      <c r="B88" s="124"/>
      <c r="C88" s="103">
        <v>85</v>
      </c>
      <c r="D88" s="57" t="s">
        <v>203</v>
      </c>
      <c r="E88" s="32" t="s">
        <v>64</v>
      </c>
      <c r="F88" s="32" t="s">
        <v>587</v>
      </c>
      <c r="G88" s="32" t="s">
        <v>588</v>
      </c>
      <c r="H88" s="50" t="s">
        <v>70</v>
      </c>
      <c r="I88" s="47">
        <v>20</v>
      </c>
      <c r="J88" s="47">
        <v>30</v>
      </c>
      <c r="K88" s="65">
        <v>43.5</v>
      </c>
      <c r="L88" s="43">
        <v>280</v>
      </c>
      <c r="M88" s="42">
        <f>SUM(CCT!L88-CCT!M88,CEPLAN!L88-CEPLAN!M88,CEO!L88-CEO!M88,CESFI!L88-CESFI!M88,FAED!L88-FAED!M88,REITORIA!L88-REITORIA!M88,MESC!L88-MESC!M88,CEAD!L88-CEAD!M88,CEART!L88-CEART!M88,CAV!L88-CAV!M88,CERES!L88-CERES!M88,ESAG!L88-ESAG!M88,CEFID!L88-CEFID!M88,CESMO!L88-CESMO!M88,CEAVI!L88-CEAVI!M88)</f>
        <v>0</v>
      </c>
      <c r="N88" s="41">
        <f t="shared" si="0"/>
        <v>280</v>
      </c>
      <c r="O88" s="66">
        <f t="shared" si="3"/>
        <v>12180</v>
      </c>
      <c r="P88" s="66">
        <f t="shared" si="1"/>
        <v>0</v>
      </c>
    </row>
    <row r="89" spans="1:16" ht="30" x14ac:dyDescent="0.2">
      <c r="A89" s="122"/>
      <c r="B89" s="124"/>
      <c r="C89" s="103">
        <v>86</v>
      </c>
      <c r="D89" s="57" t="s">
        <v>204</v>
      </c>
      <c r="E89" s="47" t="s">
        <v>64</v>
      </c>
      <c r="F89" s="32" t="s">
        <v>587</v>
      </c>
      <c r="G89" s="32" t="s">
        <v>588</v>
      </c>
      <c r="H89" s="47" t="s">
        <v>70</v>
      </c>
      <c r="I89" s="47">
        <v>20</v>
      </c>
      <c r="J89" s="47">
        <v>30</v>
      </c>
      <c r="K89" s="65">
        <v>43.02</v>
      </c>
      <c r="L89" s="43">
        <v>280</v>
      </c>
      <c r="M89" s="42">
        <f>SUM(CCT!L89-CCT!M89,CEPLAN!L89-CEPLAN!M89,CEO!L89-CEO!M89,CESFI!L89-CESFI!M89,FAED!L89-FAED!M89,REITORIA!L89-REITORIA!M89,MESC!L89-MESC!M89,CEAD!L89-CEAD!M89,CEART!L89-CEART!M89,CAV!L89-CAV!M89,CERES!L89-CERES!M89,ESAG!L89-ESAG!M89,CEFID!L89-CEFID!M89,CESMO!L89-CESMO!M89,CEAVI!L89-CEAVI!M89)</f>
        <v>0</v>
      </c>
      <c r="N89" s="41">
        <f t="shared" si="0"/>
        <v>280</v>
      </c>
      <c r="O89" s="66">
        <f t="shared" si="3"/>
        <v>12045.6</v>
      </c>
      <c r="P89" s="66">
        <f t="shared" si="1"/>
        <v>0</v>
      </c>
    </row>
    <row r="90" spans="1:16" ht="30" x14ac:dyDescent="0.2">
      <c r="A90" s="122"/>
      <c r="B90" s="124"/>
      <c r="C90" s="103">
        <v>87</v>
      </c>
      <c r="D90" s="57" t="s">
        <v>205</v>
      </c>
      <c r="E90" s="32" t="s">
        <v>64</v>
      </c>
      <c r="F90" s="32" t="s">
        <v>587</v>
      </c>
      <c r="G90" s="32" t="s">
        <v>588</v>
      </c>
      <c r="H90" s="32" t="s">
        <v>70</v>
      </c>
      <c r="I90" s="47">
        <v>20</v>
      </c>
      <c r="J90" s="47">
        <v>30</v>
      </c>
      <c r="K90" s="65">
        <v>4.51</v>
      </c>
      <c r="L90" s="43">
        <v>290</v>
      </c>
      <c r="M90" s="42">
        <f>SUM(CCT!L90-CCT!M90,CEPLAN!L90-CEPLAN!M90,CEO!L90-CEO!M90,CESFI!L90-CESFI!M90,FAED!L90-FAED!M90,REITORIA!L90-REITORIA!M90,MESC!L90-MESC!M90,CEAD!L90-CEAD!M90,CEART!L90-CEART!M90,CAV!L90-CAV!M90,CERES!L90-CERES!M90,ESAG!L90-ESAG!M90,CEFID!L90-CEFID!M90,CESMO!L90-CESMO!M90,CEAVI!L90-CEAVI!M90)</f>
        <v>0</v>
      </c>
      <c r="N90" s="41">
        <f t="shared" si="0"/>
        <v>290</v>
      </c>
      <c r="O90" s="66">
        <f t="shared" si="3"/>
        <v>1307.8999999999999</v>
      </c>
      <c r="P90" s="66">
        <f t="shared" si="1"/>
        <v>0</v>
      </c>
    </row>
    <row r="91" spans="1:16" ht="30" x14ac:dyDescent="0.2">
      <c r="A91" s="122"/>
      <c r="B91" s="124"/>
      <c r="C91" s="103">
        <v>88</v>
      </c>
      <c r="D91" s="57" t="s">
        <v>206</v>
      </c>
      <c r="E91" s="32" t="s">
        <v>64</v>
      </c>
      <c r="F91" s="32" t="s">
        <v>587</v>
      </c>
      <c r="G91" s="32" t="s">
        <v>588</v>
      </c>
      <c r="H91" s="32" t="s">
        <v>70</v>
      </c>
      <c r="I91" s="47">
        <v>20</v>
      </c>
      <c r="J91" s="47">
        <v>30</v>
      </c>
      <c r="K91" s="65">
        <v>4.1399999999999997</v>
      </c>
      <c r="L91" s="43">
        <v>365</v>
      </c>
      <c r="M91" s="42">
        <f>SUM(CCT!L91-CCT!M91,CEPLAN!L91-CEPLAN!M91,CEO!L91-CEO!M91,CESFI!L91-CESFI!M91,FAED!L91-FAED!M91,REITORIA!L91-REITORIA!M91,MESC!L91-MESC!M91,CEAD!L91-CEAD!M91,CEART!L91-CEART!M91,CAV!L91-CAV!M91,CERES!L91-CERES!M91,ESAG!L91-ESAG!M91,CEFID!L91-CEFID!M91,CESMO!L91-CESMO!M91,CEAVI!L91-CEAVI!M91)</f>
        <v>0</v>
      </c>
      <c r="N91" s="41">
        <f t="shared" si="0"/>
        <v>365</v>
      </c>
      <c r="O91" s="66">
        <f t="shared" si="3"/>
        <v>1511.1</v>
      </c>
      <c r="P91" s="66">
        <f t="shared" si="1"/>
        <v>0</v>
      </c>
    </row>
    <row r="92" spans="1:16" ht="30" x14ac:dyDescent="0.2">
      <c r="A92" s="122"/>
      <c r="B92" s="124"/>
      <c r="C92" s="103">
        <v>89</v>
      </c>
      <c r="D92" s="55" t="s">
        <v>207</v>
      </c>
      <c r="E92" s="32" t="s">
        <v>64</v>
      </c>
      <c r="F92" s="32" t="s">
        <v>587</v>
      </c>
      <c r="G92" s="32" t="s">
        <v>588</v>
      </c>
      <c r="H92" s="50" t="s">
        <v>70</v>
      </c>
      <c r="I92" s="47">
        <v>20</v>
      </c>
      <c r="J92" s="47">
        <v>30</v>
      </c>
      <c r="K92" s="65">
        <v>4.09</v>
      </c>
      <c r="L92" s="43">
        <v>375</v>
      </c>
      <c r="M92" s="42">
        <f>SUM(CCT!L92-CCT!M92,CEPLAN!L92-CEPLAN!M92,CEO!L92-CEO!M92,CESFI!L92-CESFI!M92,FAED!L92-FAED!M92,REITORIA!L92-REITORIA!M92,MESC!L92-MESC!M92,CEAD!L92-CEAD!M92,CEART!L92-CEART!M92,CAV!L92-CAV!M92,CERES!L92-CERES!M92,ESAG!L92-ESAG!M92,CEFID!L92-CEFID!M92,CESMO!L92-CESMO!M92,CEAVI!L92-CEAVI!M92)</f>
        <v>0</v>
      </c>
      <c r="N92" s="41">
        <f t="shared" si="0"/>
        <v>375</v>
      </c>
      <c r="O92" s="66">
        <f t="shared" si="3"/>
        <v>1533.75</v>
      </c>
      <c r="P92" s="66">
        <f t="shared" si="1"/>
        <v>0</v>
      </c>
    </row>
    <row r="93" spans="1:16" x14ac:dyDescent="0.2">
      <c r="A93" s="122"/>
      <c r="B93" s="124"/>
      <c r="C93" s="103">
        <v>90</v>
      </c>
      <c r="D93" s="55" t="s">
        <v>208</v>
      </c>
      <c r="E93" s="32" t="s">
        <v>64</v>
      </c>
      <c r="F93" s="32" t="s">
        <v>587</v>
      </c>
      <c r="G93" s="32" t="s">
        <v>594</v>
      </c>
      <c r="H93" s="50" t="s">
        <v>67</v>
      </c>
      <c r="I93" s="47">
        <v>20</v>
      </c>
      <c r="J93" s="47">
        <v>30</v>
      </c>
      <c r="K93" s="65">
        <v>5.81</v>
      </c>
      <c r="L93" s="43">
        <v>250</v>
      </c>
      <c r="M93" s="42">
        <f>SUM(CCT!L93-CCT!M93,CEPLAN!L93-CEPLAN!M93,CEO!L93-CEO!M93,CESFI!L93-CESFI!M93,FAED!L93-FAED!M93,REITORIA!L93-REITORIA!M93,MESC!L93-MESC!M93,CEAD!L93-CEAD!M93,CEART!L93-CEART!M93,CAV!L93-CAV!M93,CERES!L93-CERES!M93,ESAG!L93-ESAG!M93,CEFID!L93-CEFID!M93,CESMO!L93-CESMO!M93,CEAVI!L93-CEAVI!M93)</f>
        <v>0</v>
      </c>
      <c r="N93" s="41">
        <f t="shared" si="0"/>
        <v>250</v>
      </c>
      <c r="O93" s="66">
        <f t="shared" si="3"/>
        <v>1452.5</v>
      </c>
      <c r="P93" s="66">
        <f t="shared" si="1"/>
        <v>0</v>
      </c>
    </row>
    <row r="94" spans="1:16" x14ac:dyDescent="0.2">
      <c r="A94" s="122"/>
      <c r="B94" s="124"/>
      <c r="C94" s="103">
        <v>91</v>
      </c>
      <c r="D94" s="57" t="s">
        <v>209</v>
      </c>
      <c r="E94" s="32" t="s">
        <v>64</v>
      </c>
      <c r="F94" s="32" t="s">
        <v>587</v>
      </c>
      <c r="G94" s="32" t="s">
        <v>595</v>
      </c>
      <c r="H94" s="32" t="s">
        <v>67</v>
      </c>
      <c r="I94" s="47">
        <v>20</v>
      </c>
      <c r="J94" s="47">
        <v>30</v>
      </c>
      <c r="K94" s="65">
        <v>3.85</v>
      </c>
      <c r="L94" s="43">
        <v>210</v>
      </c>
      <c r="M94" s="42">
        <f>SUM(CCT!L94-CCT!M94,CEPLAN!L94-CEPLAN!M94,CEO!L94-CEO!M94,CESFI!L94-CESFI!M94,FAED!L94-FAED!M94,REITORIA!L94-REITORIA!M94,MESC!L94-MESC!M94,CEAD!L94-CEAD!M94,CEART!L94-CEART!M94,CAV!L94-CAV!M94,CERES!L94-CERES!M94,ESAG!L94-ESAG!M94,CEFID!L94-CEFID!M94,CESMO!L94-CESMO!M94,CEAVI!L94-CEAVI!M94)</f>
        <v>0</v>
      </c>
      <c r="N94" s="41">
        <f t="shared" si="0"/>
        <v>210</v>
      </c>
      <c r="O94" s="66">
        <f t="shared" si="3"/>
        <v>808.5</v>
      </c>
      <c r="P94" s="66">
        <f t="shared" si="1"/>
        <v>0</v>
      </c>
    </row>
    <row r="95" spans="1:16" x14ac:dyDescent="0.2">
      <c r="A95" s="122"/>
      <c r="B95" s="124"/>
      <c r="C95" s="103">
        <v>92</v>
      </c>
      <c r="D95" s="57" t="s">
        <v>210</v>
      </c>
      <c r="E95" s="32" t="s">
        <v>64</v>
      </c>
      <c r="F95" s="32" t="s">
        <v>587</v>
      </c>
      <c r="G95" s="32" t="s">
        <v>596</v>
      </c>
      <c r="H95" s="32" t="s">
        <v>67</v>
      </c>
      <c r="I95" s="47">
        <v>20</v>
      </c>
      <c r="J95" s="47">
        <v>30</v>
      </c>
      <c r="K95" s="65">
        <v>6.29</v>
      </c>
      <c r="L95" s="43">
        <v>545</v>
      </c>
      <c r="M95" s="42">
        <f>SUM(CCT!L95-CCT!M95,CEPLAN!L95-CEPLAN!M95,CEO!L95-CEO!M95,CESFI!L95-CESFI!M95,FAED!L95-FAED!M95,REITORIA!L95-REITORIA!M95,MESC!L95-MESC!M95,CEAD!L95-CEAD!M95,CEART!L95-CEART!M95,CAV!L95-CAV!M95,CERES!L95-CERES!M95,ESAG!L95-ESAG!M95,CEFID!L95-CEFID!M95,CESMO!L95-CESMO!M95,CEAVI!L95-CEAVI!M95)</f>
        <v>0</v>
      </c>
      <c r="N95" s="41">
        <f t="shared" si="0"/>
        <v>545</v>
      </c>
      <c r="O95" s="66">
        <f t="shared" si="3"/>
        <v>3428.05</v>
      </c>
      <c r="P95" s="66">
        <f t="shared" si="1"/>
        <v>0</v>
      </c>
    </row>
    <row r="96" spans="1:16" ht="30" x14ac:dyDescent="0.2">
      <c r="A96" s="122"/>
      <c r="B96" s="124"/>
      <c r="C96" s="103">
        <v>93</v>
      </c>
      <c r="D96" s="57" t="s">
        <v>211</v>
      </c>
      <c r="E96" s="32" t="s">
        <v>64</v>
      </c>
      <c r="F96" s="32" t="s">
        <v>587</v>
      </c>
      <c r="G96" s="32" t="s">
        <v>588</v>
      </c>
      <c r="H96" s="32" t="s">
        <v>70</v>
      </c>
      <c r="I96" s="47">
        <v>20</v>
      </c>
      <c r="J96" s="47">
        <v>30</v>
      </c>
      <c r="K96" s="65">
        <v>6.91</v>
      </c>
      <c r="L96" s="43">
        <v>250</v>
      </c>
      <c r="M96" s="42">
        <f>SUM(CCT!L96-CCT!M96,CEPLAN!L96-CEPLAN!M96,CEO!L96-CEO!M96,CESFI!L96-CESFI!M96,FAED!L96-FAED!M96,REITORIA!L96-REITORIA!M96,MESC!L96-MESC!M96,CEAD!L96-CEAD!M96,CEART!L96-CEART!M96,CAV!L96-CAV!M96,CERES!L96-CERES!M96,ESAG!L96-ESAG!M96,CEFID!L96-CEFID!M96,CESMO!L96-CESMO!M96,CEAVI!L96-CEAVI!M96)</f>
        <v>0</v>
      </c>
      <c r="N96" s="41">
        <f t="shared" si="0"/>
        <v>250</v>
      </c>
      <c r="O96" s="66">
        <f t="shared" si="3"/>
        <v>1727.5</v>
      </c>
      <c r="P96" s="66">
        <f t="shared" si="1"/>
        <v>0</v>
      </c>
    </row>
    <row r="97" spans="1:16" ht="30" x14ac:dyDescent="0.2">
      <c r="A97" s="122"/>
      <c r="B97" s="124"/>
      <c r="C97" s="103">
        <v>94</v>
      </c>
      <c r="D97" s="57" t="s">
        <v>212</v>
      </c>
      <c r="E97" s="32" t="s">
        <v>64</v>
      </c>
      <c r="F97" s="32" t="s">
        <v>587</v>
      </c>
      <c r="G97" s="32" t="s">
        <v>597</v>
      </c>
      <c r="H97" s="32" t="s">
        <v>70</v>
      </c>
      <c r="I97" s="47">
        <v>20</v>
      </c>
      <c r="J97" s="47">
        <v>30</v>
      </c>
      <c r="K97" s="65">
        <v>7</v>
      </c>
      <c r="L97" s="43">
        <v>275</v>
      </c>
      <c r="M97" s="42">
        <f>SUM(CCT!L97-CCT!M97,CEPLAN!L97-CEPLAN!M97,CEO!L97-CEO!M97,CESFI!L97-CESFI!M97,FAED!L97-FAED!M97,REITORIA!L97-REITORIA!M97,MESC!L97-MESC!M97,CEAD!L97-CEAD!M97,CEART!L97-CEART!M97,CAV!L97-CAV!M97,CERES!L97-CERES!M97,ESAG!L97-ESAG!M97,CEFID!L97-CEFID!M97,CESMO!L97-CESMO!M97,CEAVI!L97-CEAVI!M97)</f>
        <v>0</v>
      </c>
      <c r="N97" s="41">
        <f t="shared" si="0"/>
        <v>275</v>
      </c>
      <c r="O97" s="66">
        <f t="shared" si="3"/>
        <v>1925</v>
      </c>
      <c r="P97" s="66">
        <f t="shared" si="1"/>
        <v>0</v>
      </c>
    </row>
    <row r="98" spans="1:16" ht="30" x14ac:dyDescent="0.2">
      <c r="A98" s="122"/>
      <c r="B98" s="124"/>
      <c r="C98" s="103">
        <v>95</v>
      </c>
      <c r="D98" s="55" t="s">
        <v>213</v>
      </c>
      <c r="E98" s="32" t="s">
        <v>64</v>
      </c>
      <c r="F98" s="32" t="s">
        <v>587</v>
      </c>
      <c r="G98" s="32" t="s">
        <v>598</v>
      </c>
      <c r="H98" s="32" t="s">
        <v>70</v>
      </c>
      <c r="I98" s="47">
        <v>20</v>
      </c>
      <c r="J98" s="47">
        <v>30</v>
      </c>
      <c r="K98" s="65">
        <v>6.78</v>
      </c>
      <c r="L98" s="43">
        <v>775</v>
      </c>
      <c r="M98" s="42">
        <f>SUM(CCT!L98-CCT!M98,CEPLAN!L98-CEPLAN!M98,CEO!L98-CEO!M98,CESFI!L98-CESFI!M98,FAED!L98-FAED!M98,REITORIA!L98-REITORIA!M98,MESC!L98-MESC!M98,CEAD!L98-CEAD!M98,CEART!L98-CEART!M98,CAV!L98-CAV!M98,CERES!L98-CERES!M98,ESAG!L98-ESAG!M98,CEFID!L98-CEFID!M98,CESMO!L98-CESMO!M98,CEAVI!L98-CEAVI!M98)</f>
        <v>0</v>
      </c>
      <c r="N98" s="41">
        <f t="shared" si="0"/>
        <v>775</v>
      </c>
      <c r="O98" s="66">
        <f t="shared" si="3"/>
        <v>5254.5</v>
      </c>
      <c r="P98" s="66">
        <f t="shared" si="1"/>
        <v>0</v>
      </c>
    </row>
    <row r="99" spans="1:16" ht="30" x14ac:dyDescent="0.2">
      <c r="A99" s="122"/>
      <c r="B99" s="124"/>
      <c r="C99" s="103">
        <v>96</v>
      </c>
      <c r="D99" s="55" t="s">
        <v>214</v>
      </c>
      <c r="E99" s="32" t="s">
        <v>64</v>
      </c>
      <c r="F99" s="32" t="s">
        <v>587</v>
      </c>
      <c r="G99" s="32" t="s">
        <v>596</v>
      </c>
      <c r="H99" s="32" t="s">
        <v>67</v>
      </c>
      <c r="I99" s="47">
        <v>20</v>
      </c>
      <c r="J99" s="47">
        <v>30</v>
      </c>
      <c r="K99" s="65">
        <v>6.83</v>
      </c>
      <c r="L99" s="43">
        <v>525</v>
      </c>
      <c r="M99" s="42">
        <f>SUM(CCT!L99-CCT!M99,CEPLAN!L99-CEPLAN!M99,CEO!L99-CEO!M99,CESFI!L99-CESFI!M99,FAED!L99-FAED!M99,REITORIA!L99-REITORIA!M99,MESC!L99-MESC!M99,CEAD!L99-CEAD!M99,CEART!L99-CEART!M99,CAV!L99-CAV!M99,CERES!L99-CERES!M99,ESAG!L99-ESAG!M99,CEFID!L99-CEFID!M99,CESMO!L99-CESMO!M99,CEAVI!L99-CEAVI!M99)</f>
        <v>0</v>
      </c>
      <c r="N99" s="41">
        <f t="shared" si="0"/>
        <v>525</v>
      </c>
      <c r="O99" s="66">
        <f t="shared" si="3"/>
        <v>3585.75</v>
      </c>
      <c r="P99" s="66">
        <f t="shared" si="1"/>
        <v>0</v>
      </c>
    </row>
    <row r="100" spans="1:16" ht="30" x14ac:dyDescent="0.2">
      <c r="A100" s="122"/>
      <c r="B100" s="124"/>
      <c r="C100" s="103">
        <v>97</v>
      </c>
      <c r="D100" s="55" t="s">
        <v>215</v>
      </c>
      <c r="E100" s="32" t="s">
        <v>64</v>
      </c>
      <c r="F100" s="32" t="s">
        <v>587</v>
      </c>
      <c r="G100" s="32" t="s">
        <v>599</v>
      </c>
      <c r="H100" s="32" t="s">
        <v>67</v>
      </c>
      <c r="I100" s="47">
        <v>20</v>
      </c>
      <c r="J100" s="47">
        <v>30</v>
      </c>
      <c r="K100" s="65">
        <v>6.74</v>
      </c>
      <c r="L100" s="43">
        <v>525</v>
      </c>
      <c r="M100" s="42">
        <f>SUM(CCT!L100-CCT!M100,CEPLAN!L100-CEPLAN!M100,CEO!L100-CEO!M100,CESFI!L100-CESFI!M100,FAED!L100-FAED!M100,REITORIA!L100-REITORIA!M100,MESC!L100-MESC!M100,CEAD!L100-CEAD!M100,CEART!L100-CEART!M100,CAV!L100-CAV!M100,CERES!L100-CERES!M100,ESAG!L100-ESAG!M100,CEFID!L100-CEFID!M100,CESMO!L100-CESMO!M100,CEAVI!L100-CEAVI!M100)</f>
        <v>0</v>
      </c>
      <c r="N100" s="41">
        <f t="shared" si="0"/>
        <v>525</v>
      </c>
      <c r="O100" s="66">
        <f t="shared" si="3"/>
        <v>3538.5</v>
      </c>
      <c r="P100" s="66">
        <f t="shared" si="1"/>
        <v>0</v>
      </c>
    </row>
    <row r="101" spans="1:16" x14ac:dyDescent="0.2">
      <c r="A101" s="122"/>
      <c r="B101" s="124"/>
      <c r="C101" s="103">
        <v>98</v>
      </c>
      <c r="D101" s="57" t="s">
        <v>216</v>
      </c>
      <c r="E101" s="32" t="s">
        <v>64</v>
      </c>
      <c r="F101" s="32" t="s">
        <v>587</v>
      </c>
      <c r="G101" s="32" t="s">
        <v>600</v>
      </c>
      <c r="H101" s="32" t="s">
        <v>67</v>
      </c>
      <c r="I101" s="47">
        <v>20</v>
      </c>
      <c r="J101" s="47">
        <v>30</v>
      </c>
      <c r="K101" s="65">
        <v>3.42</v>
      </c>
      <c r="L101" s="43">
        <v>455</v>
      </c>
      <c r="M101" s="42">
        <f>SUM(CCT!L101-CCT!M101,CEPLAN!L101-CEPLAN!M101,CEO!L101-CEO!M101,CESFI!L101-CESFI!M101,FAED!L101-FAED!M101,REITORIA!L101-REITORIA!M101,MESC!L101-MESC!M101,CEAD!L101-CEAD!M101,CEART!L101-CEART!M101,CAV!L101-CAV!M101,CERES!L101-CERES!M101,ESAG!L101-ESAG!M101,CEFID!L101-CEFID!M101,CESMO!L101-CESMO!M101,CEAVI!L101-CEAVI!M101)</f>
        <v>0</v>
      </c>
      <c r="N101" s="41">
        <f t="shared" si="0"/>
        <v>455</v>
      </c>
      <c r="O101" s="66">
        <f t="shared" si="3"/>
        <v>1556.1</v>
      </c>
      <c r="P101" s="66">
        <f t="shared" si="1"/>
        <v>0</v>
      </c>
    </row>
    <row r="102" spans="1:16" ht="30" x14ac:dyDescent="0.2">
      <c r="A102" s="122"/>
      <c r="B102" s="124"/>
      <c r="C102" s="103">
        <v>99</v>
      </c>
      <c r="D102" s="57" t="s">
        <v>217</v>
      </c>
      <c r="E102" s="32" t="s">
        <v>64</v>
      </c>
      <c r="F102" s="32" t="s">
        <v>587</v>
      </c>
      <c r="G102" s="32" t="s">
        <v>588</v>
      </c>
      <c r="H102" s="32" t="s">
        <v>67</v>
      </c>
      <c r="I102" s="47">
        <v>20</v>
      </c>
      <c r="J102" s="47">
        <v>30</v>
      </c>
      <c r="K102" s="65">
        <v>36.909999999999997</v>
      </c>
      <c r="L102" s="43">
        <v>190</v>
      </c>
      <c r="M102" s="42">
        <f>SUM(CCT!L102-CCT!M102,CEPLAN!L102-CEPLAN!M102,CEO!L102-CEO!M102,CESFI!L102-CESFI!M102,FAED!L102-FAED!M102,REITORIA!L102-REITORIA!M102,MESC!L102-MESC!M102,CEAD!L102-CEAD!M102,CEART!L102-CEART!M102,CAV!L102-CAV!M102,CERES!L102-CERES!M102,ESAG!L102-ESAG!M102,CEFID!L102-CEFID!M102,CESMO!L102-CESMO!M102,CEAVI!L102-CEAVI!M102)</f>
        <v>0</v>
      </c>
      <c r="N102" s="41">
        <f t="shared" si="0"/>
        <v>190</v>
      </c>
      <c r="O102" s="66">
        <f t="shared" si="3"/>
        <v>7012.9</v>
      </c>
      <c r="P102" s="66">
        <f t="shared" si="1"/>
        <v>0</v>
      </c>
    </row>
    <row r="103" spans="1:16" x14ac:dyDescent="0.2">
      <c r="A103" s="122"/>
      <c r="B103" s="124"/>
      <c r="C103" s="103">
        <v>100</v>
      </c>
      <c r="D103" s="55" t="s">
        <v>218</v>
      </c>
      <c r="E103" s="32" t="s">
        <v>64</v>
      </c>
      <c r="F103" s="32" t="s">
        <v>587</v>
      </c>
      <c r="G103" s="32" t="s">
        <v>588</v>
      </c>
      <c r="H103" s="32" t="s">
        <v>70</v>
      </c>
      <c r="I103" s="47">
        <v>20</v>
      </c>
      <c r="J103" s="47">
        <v>30</v>
      </c>
      <c r="K103" s="65">
        <v>28.6</v>
      </c>
      <c r="L103" s="43">
        <v>205</v>
      </c>
      <c r="M103" s="42">
        <f>SUM(CCT!L103-CCT!M103,CEPLAN!L103-CEPLAN!M103,CEO!L103-CEO!M103,CESFI!L103-CESFI!M103,FAED!L103-FAED!M103,REITORIA!L103-REITORIA!M103,MESC!L103-MESC!M103,CEAD!L103-CEAD!M103,CEART!L103-CEART!M103,CAV!L103-CAV!M103,CERES!L103-CERES!M103,ESAG!L103-ESAG!M103,CEFID!L103-CEFID!M103,CESMO!L103-CESMO!M103,CEAVI!L103-CEAVI!M103)</f>
        <v>0</v>
      </c>
      <c r="N103" s="41">
        <f t="shared" si="0"/>
        <v>205</v>
      </c>
      <c r="O103" s="66">
        <f t="shared" si="3"/>
        <v>5863</v>
      </c>
      <c r="P103" s="66">
        <f t="shared" si="1"/>
        <v>0</v>
      </c>
    </row>
    <row r="104" spans="1:16" x14ac:dyDescent="0.2">
      <c r="A104" s="122"/>
      <c r="B104" s="124"/>
      <c r="C104" s="103">
        <v>101</v>
      </c>
      <c r="D104" s="55" t="s">
        <v>219</v>
      </c>
      <c r="E104" s="32" t="s">
        <v>64</v>
      </c>
      <c r="F104" s="32" t="s">
        <v>587</v>
      </c>
      <c r="G104" s="32" t="s">
        <v>588</v>
      </c>
      <c r="H104" s="32" t="s">
        <v>70</v>
      </c>
      <c r="I104" s="47">
        <v>20</v>
      </c>
      <c r="J104" s="47">
        <v>30</v>
      </c>
      <c r="K104" s="65">
        <v>28.63</v>
      </c>
      <c r="L104" s="43">
        <v>285</v>
      </c>
      <c r="M104" s="42">
        <f>SUM(CCT!L104-CCT!M104,CEPLAN!L104-CEPLAN!M104,CEO!L104-CEO!M104,CESFI!L104-CESFI!M104,FAED!L104-FAED!M104,REITORIA!L104-REITORIA!M104,MESC!L104-MESC!M104,CEAD!L104-CEAD!M104,CEART!L104-CEART!M104,CAV!L104-CAV!M104,CERES!L104-CERES!M104,ESAG!L104-ESAG!M104,CEFID!L104-CEFID!M104,CESMO!L104-CESMO!M104,CEAVI!L104-CEAVI!M104)</f>
        <v>0</v>
      </c>
      <c r="N104" s="41">
        <f t="shared" si="0"/>
        <v>285</v>
      </c>
      <c r="O104" s="66">
        <f t="shared" si="3"/>
        <v>8159.5499999999993</v>
      </c>
      <c r="P104" s="66">
        <f t="shared" si="1"/>
        <v>0</v>
      </c>
    </row>
    <row r="105" spans="1:16" ht="30" x14ac:dyDescent="0.2">
      <c r="A105" s="122"/>
      <c r="B105" s="124"/>
      <c r="C105" s="103">
        <v>102</v>
      </c>
      <c r="D105" s="57" t="s">
        <v>220</v>
      </c>
      <c r="E105" s="47" t="s">
        <v>64</v>
      </c>
      <c r="F105" s="32" t="s">
        <v>587</v>
      </c>
      <c r="G105" s="32" t="s">
        <v>588</v>
      </c>
      <c r="H105" s="47" t="s">
        <v>67</v>
      </c>
      <c r="I105" s="47">
        <v>20</v>
      </c>
      <c r="J105" s="47">
        <v>30</v>
      </c>
      <c r="K105" s="65">
        <v>28.07</v>
      </c>
      <c r="L105" s="43">
        <v>205</v>
      </c>
      <c r="M105" s="42">
        <f>SUM(CCT!L105-CCT!M105,CEPLAN!L105-CEPLAN!M105,CEO!L105-CEO!M105,CESFI!L105-CESFI!M105,FAED!L105-FAED!M105,REITORIA!L105-REITORIA!M105,MESC!L105-MESC!M105,CEAD!L105-CEAD!M105,CEART!L105-CEART!M105,CAV!L105-CAV!M105,CERES!L105-CERES!M105,ESAG!L105-ESAG!M105,CEFID!L105-CEFID!M105,CESMO!L105-CESMO!M105,CEAVI!L105-CEAVI!M105)</f>
        <v>0</v>
      </c>
      <c r="N105" s="41">
        <f t="shared" si="0"/>
        <v>205</v>
      </c>
      <c r="O105" s="66">
        <f t="shared" si="3"/>
        <v>5754.35</v>
      </c>
      <c r="P105" s="66">
        <f t="shared" si="1"/>
        <v>0</v>
      </c>
    </row>
    <row r="106" spans="1:16" ht="30" x14ac:dyDescent="0.2">
      <c r="A106" s="122"/>
      <c r="B106" s="124"/>
      <c r="C106" s="103">
        <v>103</v>
      </c>
      <c r="D106" s="57" t="s">
        <v>221</v>
      </c>
      <c r="E106" s="47" t="s">
        <v>64</v>
      </c>
      <c r="F106" s="32" t="s">
        <v>587</v>
      </c>
      <c r="G106" s="32" t="s">
        <v>588</v>
      </c>
      <c r="H106" s="47" t="s">
        <v>67</v>
      </c>
      <c r="I106" s="47">
        <v>20</v>
      </c>
      <c r="J106" s="47">
        <v>30</v>
      </c>
      <c r="K106" s="65">
        <v>28</v>
      </c>
      <c r="L106" s="43">
        <v>340</v>
      </c>
      <c r="M106" s="42">
        <f>SUM(CCT!L106-CCT!M106,CEPLAN!L106-CEPLAN!M106,CEO!L106-CEO!M106,CESFI!L106-CESFI!M106,FAED!L106-FAED!M106,REITORIA!L106-REITORIA!M106,MESC!L106-MESC!M106,CEAD!L106-CEAD!M106,CEART!L106-CEART!M106,CAV!L106-CAV!M106,CERES!L106-CERES!M106,ESAG!L106-ESAG!M106,CEFID!L106-CEFID!M106,CESMO!L106-CESMO!M106,CEAVI!L106-CEAVI!M106)</f>
        <v>0</v>
      </c>
      <c r="N106" s="41">
        <f t="shared" si="0"/>
        <v>340</v>
      </c>
      <c r="O106" s="66">
        <f t="shared" si="3"/>
        <v>9520</v>
      </c>
      <c r="P106" s="66">
        <f t="shared" si="1"/>
        <v>0</v>
      </c>
    </row>
    <row r="107" spans="1:16" x14ac:dyDescent="0.2">
      <c r="A107" s="122"/>
      <c r="B107" s="124"/>
      <c r="C107" s="103">
        <v>104</v>
      </c>
      <c r="D107" s="57" t="s">
        <v>222</v>
      </c>
      <c r="E107" s="32" t="s">
        <v>64</v>
      </c>
      <c r="F107" s="32" t="s">
        <v>587</v>
      </c>
      <c r="G107" s="32" t="s">
        <v>588</v>
      </c>
      <c r="H107" s="32" t="s">
        <v>70</v>
      </c>
      <c r="I107" s="47">
        <v>20</v>
      </c>
      <c r="J107" s="47">
        <v>30</v>
      </c>
      <c r="K107" s="65">
        <v>29.3</v>
      </c>
      <c r="L107" s="43">
        <v>230</v>
      </c>
      <c r="M107" s="42">
        <f>SUM(CCT!L107-CCT!M107,CEPLAN!L107-CEPLAN!M107,CEO!L107-CEO!M107,CESFI!L107-CESFI!M107,FAED!L107-FAED!M107,REITORIA!L107-REITORIA!M107,MESC!L107-MESC!M107,CEAD!L107-CEAD!M107,CEART!L107-CEART!M107,CAV!L107-CAV!M107,CERES!L107-CERES!M107,ESAG!L107-ESAG!M107,CEFID!L107-CEFID!M107,CESMO!L107-CESMO!M107,CEAVI!L107-CEAVI!M107)</f>
        <v>0</v>
      </c>
      <c r="N107" s="41">
        <f t="shared" si="0"/>
        <v>230</v>
      </c>
      <c r="O107" s="66">
        <f t="shared" si="3"/>
        <v>6739</v>
      </c>
      <c r="P107" s="66">
        <f t="shared" si="1"/>
        <v>0</v>
      </c>
    </row>
    <row r="108" spans="1:16" x14ac:dyDescent="0.2">
      <c r="A108" s="122"/>
      <c r="B108" s="124"/>
      <c r="C108" s="103">
        <v>105</v>
      </c>
      <c r="D108" s="57" t="s">
        <v>223</v>
      </c>
      <c r="E108" s="32" t="s">
        <v>64</v>
      </c>
      <c r="F108" s="32" t="s">
        <v>587</v>
      </c>
      <c r="G108" s="32" t="s">
        <v>588</v>
      </c>
      <c r="H108" s="32" t="s">
        <v>70</v>
      </c>
      <c r="I108" s="47">
        <v>20</v>
      </c>
      <c r="J108" s="47">
        <v>30</v>
      </c>
      <c r="K108" s="65">
        <v>29.75</v>
      </c>
      <c r="L108" s="43">
        <v>190</v>
      </c>
      <c r="M108" s="42">
        <f>SUM(CCT!L108-CCT!M108,CEPLAN!L108-CEPLAN!M108,CEO!L108-CEO!M108,CESFI!L108-CESFI!M108,FAED!L108-FAED!M108,REITORIA!L108-REITORIA!M108,MESC!L108-MESC!M108,CEAD!L108-CEAD!M108,CEART!L108-CEART!M108,CAV!L108-CAV!M108,CERES!L108-CERES!M108,ESAG!L108-ESAG!M108,CEFID!L108-CEFID!M108,CESMO!L108-CESMO!M108,CEAVI!L108-CEAVI!M108)</f>
        <v>0</v>
      </c>
      <c r="N108" s="41">
        <f t="shared" si="0"/>
        <v>190</v>
      </c>
      <c r="O108" s="66">
        <f t="shared" si="3"/>
        <v>5652.5</v>
      </c>
      <c r="P108" s="66">
        <f t="shared" si="1"/>
        <v>0</v>
      </c>
    </row>
    <row r="109" spans="1:16" x14ac:dyDescent="0.2">
      <c r="A109" s="122"/>
      <c r="B109" s="124"/>
      <c r="C109" s="103">
        <v>106</v>
      </c>
      <c r="D109" s="57" t="s">
        <v>224</v>
      </c>
      <c r="E109" s="32" t="s">
        <v>64</v>
      </c>
      <c r="F109" s="32" t="s">
        <v>587</v>
      </c>
      <c r="G109" s="32" t="s">
        <v>588</v>
      </c>
      <c r="H109" s="32" t="s">
        <v>70</v>
      </c>
      <c r="I109" s="47">
        <v>20</v>
      </c>
      <c r="J109" s="47">
        <v>30</v>
      </c>
      <c r="K109" s="65">
        <v>25.89</v>
      </c>
      <c r="L109" s="43">
        <v>290</v>
      </c>
      <c r="M109" s="42">
        <f>SUM(CCT!L109-CCT!M109,CEPLAN!L109-CEPLAN!M109,CEO!L109-CEO!M109,CESFI!L109-CESFI!M109,FAED!L109-FAED!M109,REITORIA!L109-REITORIA!M109,MESC!L109-MESC!M109,CEAD!L109-CEAD!M109,CEART!L109-CEART!M109,CAV!L109-CAV!M109,CERES!L109-CERES!M109,ESAG!L109-ESAG!M109,CEFID!L109-CEFID!M109,CESMO!L109-CESMO!M109,CEAVI!L109-CEAVI!M109)</f>
        <v>0</v>
      </c>
      <c r="N109" s="41">
        <f t="shared" si="0"/>
        <v>290</v>
      </c>
      <c r="O109" s="66">
        <f t="shared" si="3"/>
        <v>7508.1</v>
      </c>
      <c r="P109" s="66">
        <f t="shared" si="1"/>
        <v>0</v>
      </c>
    </row>
    <row r="110" spans="1:16" x14ac:dyDescent="0.2">
      <c r="A110" s="122"/>
      <c r="B110" s="124"/>
      <c r="C110" s="103">
        <v>107</v>
      </c>
      <c r="D110" s="57" t="s">
        <v>90</v>
      </c>
      <c r="E110" s="32" t="s">
        <v>66</v>
      </c>
      <c r="F110" s="32" t="s">
        <v>587</v>
      </c>
      <c r="G110" s="32" t="s">
        <v>601</v>
      </c>
      <c r="H110" s="32" t="s">
        <v>70</v>
      </c>
      <c r="I110" s="47">
        <v>20</v>
      </c>
      <c r="J110" s="47">
        <v>30</v>
      </c>
      <c r="K110" s="65">
        <v>61.05</v>
      </c>
      <c r="L110" s="43">
        <v>610</v>
      </c>
      <c r="M110" s="42">
        <f>SUM(CCT!L110-CCT!M110,CEPLAN!L110-CEPLAN!M110,CEO!L110-CEO!M110,CESFI!L110-CESFI!M110,FAED!L110-FAED!M110,REITORIA!L110-REITORIA!M110,MESC!L110-MESC!M110,CEAD!L110-CEAD!M110,CEART!L110-CEART!M110,CAV!L110-CAV!M110,CERES!L110-CERES!M110,ESAG!L110-ESAG!M110,CEFID!L110-CEFID!M110,CESMO!L110-CESMO!M110,CEAVI!L110-CEAVI!M110)</f>
        <v>0</v>
      </c>
      <c r="N110" s="41">
        <f t="shared" si="0"/>
        <v>610</v>
      </c>
      <c r="O110" s="66">
        <f t="shared" si="3"/>
        <v>37240.5</v>
      </c>
      <c r="P110" s="66">
        <f t="shared" si="1"/>
        <v>0</v>
      </c>
    </row>
    <row r="111" spans="1:16" ht="30" x14ac:dyDescent="0.2">
      <c r="A111" s="122"/>
      <c r="B111" s="124"/>
      <c r="C111" s="103">
        <v>108</v>
      </c>
      <c r="D111" s="57" t="s">
        <v>91</v>
      </c>
      <c r="E111" s="32" t="s">
        <v>66</v>
      </c>
      <c r="F111" s="32" t="s">
        <v>589</v>
      </c>
      <c r="G111" s="32" t="s">
        <v>601</v>
      </c>
      <c r="H111" s="50" t="s">
        <v>70</v>
      </c>
      <c r="I111" s="47">
        <v>20</v>
      </c>
      <c r="J111" s="47">
        <v>30</v>
      </c>
      <c r="K111" s="65">
        <v>3.17</v>
      </c>
      <c r="L111" s="43">
        <v>830</v>
      </c>
      <c r="M111" s="42">
        <f>SUM(CCT!L111-CCT!M111,CEPLAN!L111-CEPLAN!M111,CEO!L111-CEO!M111,CESFI!L111-CESFI!M111,FAED!L111-FAED!M111,REITORIA!L111-REITORIA!M111,MESC!L111-MESC!M111,CEAD!L111-CEAD!M111,CEART!L111-CEART!M111,CAV!L111-CAV!M111,CERES!L111-CERES!M111,ESAG!L111-ESAG!M111,CEFID!L111-CEFID!M111,CESMO!L111-CESMO!M111,CEAVI!L111-CEAVI!M111)</f>
        <v>0</v>
      </c>
      <c r="N111" s="41">
        <f t="shared" si="0"/>
        <v>830</v>
      </c>
      <c r="O111" s="66">
        <f t="shared" si="3"/>
        <v>2631.1</v>
      </c>
      <c r="P111" s="66">
        <f t="shared" si="1"/>
        <v>0</v>
      </c>
    </row>
    <row r="112" spans="1:16" ht="30" x14ac:dyDescent="0.2">
      <c r="A112" s="122"/>
      <c r="B112" s="124"/>
      <c r="C112" s="103">
        <v>109</v>
      </c>
      <c r="D112" s="57" t="s">
        <v>92</v>
      </c>
      <c r="E112" s="32" t="s">
        <v>66</v>
      </c>
      <c r="F112" s="32" t="s">
        <v>589</v>
      </c>
      <c r="G112" s="32" t="s">
        <v>602</v>
      </c>
      <c r="H112" s="32" t="s">
        <v>70</v>
      </c>
      <c r="I112" s="47">
        <v>20</v>
      </c>
      <c r="J112" s="47">
        <v>30</v>
      </c>
      <c r="K112" s="65">
        <v>3.39</v>
      </c>
      <c r="L112" s="43">
        <v>810</v>
      </c>
      <c r="M112" s="42">
        <f>SUM(CCT!L112-CCT!M112,CEPLAN!L112-CEPLAN!M112,CEO!L112-CEO!M112,CESFI!L112-CESFI!M112,FAED!L112-FAED!M112,REITORIA!L112-REITORIA!M112,MESC!L112-MESC!M112,CEAD!L112-CEAD!M112,CEART!L112-CEART!M112,CAV!L112-CAV!M112,CERES!L112-CERES!M112,ESAG!L112-ESAG!M112,CEFID!L112-CEFID!M112,CESMO!L112-CESMO!M112,CEAVI!L112-CEAVI!M112)</f>
        <v>0</v>
      </c>
      <c r="N112" s="41">
        <f t="shared" si="0"/>
        <v>810</v>
      </c>
      <c r="O112" s="66">
        <f t="shared" si="3"/>
        <v>2745.9</v>
      </c>
      <c r="P112" s="66">
        <f t="shared" si="1"/>
        <v>0</v>
      </c>
    </row>
    <row r="113" spans="1:16" x14ac:dyDescent="0.2">
      <c r="A113" s="122"/>
      <c r="B113" s="124"/>
      <c r="C113" s="103">
        <v>110</v>
      </c>
      <c r="D113" s="57" t="s">
        <v>93</v>
      </c>
      <c r="E113" s="32" t="s">
        <v>66</v>
      </c>
      <c r="F113" s="32" t="s">
        <v>587</v>
      </c>
      <c r="G113" s="32" t="s">
        <v>603</v>
      </c>
      <c r="H113" s="32" t="s">
        <v>70</v>
      </c>
      <c r="I113" s="47">
        <v>20</v>
      </c>
      <c r="J113" s="47">
        <v>30</v>
      </c>
      <c r="K113" s="65">
        <v>12.56</v>
      </c>
      <c r="L113" s="43">
        <v>165</v>
      </c>
      <c r="M113" s="42">
        <f>SUM(CCT!L113-CCT!M113,CEPLAN!L113-CEPLAN!M113,CEO!L113-CEO!M113,CESFI!L113-CESFI!M113,FAED!L113-FAED!M113,REITORIA!L113-REITORIA!M113,MESC!L113-MESC!M113,CEAD!L113-CEAD!M113,CEART!L113-CEART!M113,CAV!L113-CAV!M113,CERES!L113-CERES!M113,ESAG!L113-ESAG!M113,CEFID!L113-CEFID!M113,CESMO!L113-CESMO!M113,CEAVI!L113-CEAVI!M113)</f>
        <v>0</v>
      </c>
      <c r="N113" s="41">
        <f t="shared" si="0"/>
        <v>165</v>
      </c>
      <c r="O113" s="66">
        <f t="shared" si="3"/>
        <v>2072.4</v>
      </c>
      <c r="P113" s="66">
        <f t="shared" si="1"/>
        <v>0</v>
      </c>
    </row>
    <row r="114" spans="1:16" x14ac:dyDescent="0.2">
      <c r="A114" s="122"/>
      <c r="B114" s="124"/>
      <c r="C114" s="103">
        <v>111</v>
      </c>
      <c r="D114" s="57" t="s">
        <v>94</v>
      </c>
      <c r="E114" s="32" t="s">
        <v>66</v>
      </c>
      <c r="F114" s="32" t="s">
        <v>587</v>
      </c>
      <c r="G114" s="32" t="s">
        <v>603</v>
      </c>
      <c r="H114" s="50" t="s">
        <v>70</v>
      </c>
      <c r="I114" s="47">
        <v>20</v>
      </c>
      <c r="J114" s="47">
        <v>30</v>
      </c>
      <c r="K114" s="65">
        <v>4.3099999999999996</v>
      </c>
      <c r="L114" s="43">
        <v>210</v>
      </c>
      <c r="M114" s="42">
        <f>SUM(CCT!L114-CCT!M114,CEPLAN!L114-CEPLAN!M114,CEO!L114-CEO!M114,CESFI!L114-CESFI!M114,FAED!L114-FAED!M114,REITORIA!L114-REITORIA!M114,MESC!L114-MESC!M114,CEAD!L114-CEAD!M114,CEART!L114-CEART!M114,CAV!L114-CAV!M114,CERES!L114-CERES!M114,ESAG!L114-ESAG!M114,CEFID!L114-CEFID!M114,CESMO!L114-CESMO!M114,CEAVI!L114-CEAVI!M114)</f>
        <v>0</v>
      </c>
      <c r="N114" s="41">
        <f t="shared" si="0"/>
        <v>210</v>
      </c>
      <c r="O114" s="66">
        <f t="shared" si="3"/>
        <v>905.09999999999991</v>
      </c>
      <c r="P114" s="66">
        <f t="shared" si="1"/>
        <v>0</v>
      </c>
    </row>
    <row r="115" spans="1:16" x14ac:dyDescent="0.2">
      <c r="A115" s="122"/>
      <c r="B115" s="124"/>
      <c r="C115" s="103">
        <v>112</v>
      </c>
      <c r="D115" s="57" t="s">
        <v>95</v>
      </c>
      <c r="E115" s="32" t="s">
        <v>66</v>
      </c>
      <c r="F115" s="32" t="s">
        <v>587</v>
      </c>
      <c r="G115" s="32" t="s">
        <v>603</v>
      </c>
      <c r="H115" s="50" t="s">
        <v>70</v>
      </c>
      <c r="I115" s="47">
        <v>20</v>
      </c>
      <c r="J115" s="47">
        <v>30</v>
      </c>
      <c r="K115" s="65">
        <v>4.42</v>
      </c>
      <c r="L115" s="43">
        <v>210</v>
      </c>
      <c r="M115" s="42">
        <f>SUM(CCT!L115-CCT!M115,CEPLAN!L115-CEPLAN!M115,CEO!L115-CEO!M115,CESFI!L115-CESFI!M115,FAED!L115-FAED!M115,REITORIA!L115-REITORIA!M115,MESC!L115-MESC!M115,CEAD!L115-CEAD!M115,CEART!L115-CEART!M115,CAV!L115-CAV!M115,CERES!L115-CERES!M115,ESAG!L115-ESAG!M115,CEFID!L115-CEFID!M115,CESMO!L115-CESMO!M115,CEAVI!L115-CEAVI!M115)</f>
        <v>0</v>
      </c>
      <c r="N115" s="41">
        <f t="shared" si="0"/>
        <v>210</v>
      </c>
      <c r="O115" s="66">
        <f t="shared" si="3"/>
        <v>928.19999999999993</v>
      </c>
      <c r="P115" s="66">
        <f t="shared" si="1"/>
        <v>0</v>
      </c>
    </row>
    <row r="116" spans="1:16" x14ac:dyDescent="0.2">
      <c r="A116" s="122"/>
      <c r="B116" s="124"/>
      <c r="C116" s="103">
        <v>113</v>
      </c>
      <c r="D116" s="55" t="s">
        <v>96</v>
      </c>
      <c r="E116" s="32" t="s">
        <v>66</v>
      </c>
      <c r="F116" s="32" t="s">
        <v>587</v>
      </c>
      <c r="G116" s="32" t="s">
        <v>603</v>
      </c>
      <c r="H116" s="32" t="s">
        <v>70</v>
      </c>
      <c r="I116" s="47">
        <v>20</v>
      </c>
      <c r="J116" s="47">
        <v>30</v>
      </c>
      <c r="K116" s="65">
        <v>4.95</v>
      </c>
      <c r="L116" s="43">
        <v>210</v>
      </c>
      <c r="M116" s="42">
        <f>SUM(CCT!L116-CCT!M116,CEPLAN!L116-CEPLAN!M116,CEO!L116-CEO!M116,CESFI!L116-CESFI!M116,FAED!L116-FAED!M116,REITORIA!L116-REITORIA!M116,MESC!L116-MESC!M116,CEAD!L116-CEAD!M116,CEART!L116-CEART!M116,CAV!L116-CAV!M116,CERES!L116-CERES!M116,ESAG!L116-ESAG!M116,CEFID!L116-CEFID!M116,CESMO!L116-CESMO!M116,CEAVI!L116-CEAVI!M116)</f>
        <v>0</v>
      </c>
      <c r="N116" s="41">
        <f t="shared" si="0"/>
        <v>210</v>
      </c>
      <c r="O116" s="66">
        <f t="shared" si="3"/>
        <v>1039.5</v>
      </c>
      <c r="P116" s="66">
        <f t="shared" si="1"/>
        <v>0</v>
      </c>
    </row>
    <row r="117" spans="1:16" x14ac:dyDescent="0.2">
      <c r="A117" s="122"/>
      <c r="B117" s="124"/>
      <c r="C117" s="103">
        <v>114</v>
      </c>
      <c r="D117" s="55" t="s">
        <v>97</v>
      </c>
      <c r="E117" s="32" t="s">
        <v>66</v>
      </c>
      <c r="F117" s="32" t="s">
        <v>587</v>
      </c>
      <c r="G117" s="32" t="s">
        <v>603</v>
      </c>
      <c r="H117" s="32" t="s">
        <v>70</v>
      </c>
      <c r="I117" s="47">
        <v>20</v>
      </c>
      <c r="J117" s="47">
        <v>30</v>
      </c>
      <c r="K117" s="65">
        <v>5.52</v>
      </c>
      <c r="L117" s="43">
        <v>155</v>
      </c>
      <c r="M117" s="42">
        <f>SUM(CCT!L117-CCT!M117,CEPLAN!L117-CEPLAN!M117,CEO!L117-CEO!M117,CESFI!L117-CESFI!M117,FAED!L117-FAED!M117,REITORIA!L117-REITORIA!M117,MESC!L117-MESC!M117,CEAD!L117-CEAD!M117,CEART!L117-CEART!M117,CAV!L117-CAV!M117,CERES!L117-CERES!M117,ESAG!L117-ESAG!M117,CEFID!L117-CEFID!M117,CESMO!L117-CESMO!M117,CEAVI!L117-CEAVI!M117)</f>
        <v>0</v>
      </c>
      <c r="N117" s="41">
        <f t="shared" ref="N117:N180" si="4">SUM(L117-M117)</f>
        <v>155</v>
      </c>
      <c r="O117" s="66">
        <f t="shared" si="3"/>
        <v>855.59999999999991</v>
      </c>
      <c r="P117" s="66">
        <f t="shared" ref="P117:P180" si="5">M117*K117</f>
        <v>0</v>
      </c>
    </row>
    <row r="118" spans="1:16" x14ac:dyDescent="0.2">
      <c r="A118" s="122"/>
      <c r="B118" s="124"/>
      <c r="C118" s="103">
        <v>115</v>
      </c>
      <c r="D118" s="55" t="s">
        <v>225</v>
      </c>
      <c r="E118" s="32" t="s">
        <v>66</v>
      </c>
      <c r="F118" s="32" t="s">
        <v>456</v>
      </c>
      <c r="G118" s="32" t="s">
        <v>595</v>
      </c>
      <c r="H118" s="32" t="s">
        <v>67</v>
      </c>
      <c r="I118" s="47">
        <v>20</v>
      </c>
      <c r="J118" s="47">
        <v>30</v>
      </c>
      <c r="K118" s="65">
        <v>0.09</v>
      </c>
      <c r="L118" s="43">
        <v>20350</v>
      </c>
      <c r="M118" s="42">
        <f>SUM(CCT!L118-CCT!M118,CEPLAN!L118-CEPLAN!M118,CEO!L118-CEO!M118,CESFI!L118-CESFI!M118,FAED!L118-FAED!M118,REITORIA!L118-REITORIA!M118,MESC!L118-MESC!M118,CEAD!L118-CEAD!M118,CEART!L118-CEART!M118,CAV!L118-CAV!M118,CERES!L118-CERES!M118,ESAG!L118-ESAG!M118,CEFID!L118-CEFID!M118,CESMO!L118-CESMO!M118,CEAVI!L118-CEAVI!M118)</f>
        <v>200</v>
      </c>
      <c r="N118" s="41">
        <f t="shared" si="4"/>
        <v>20150</v>
      </c>
      <c r="O118" s="66">
        <f t="shared" si="3"/>
        <v>1831.5</v>
      </c>
      <c r="P118" s="66">
        <f t="shared" si="5"/>
        <v>18</v>
      </c>
    </row>
    <row r="119" spans="1:16" x14ac:dyDescent="0.2">
      <c r="A119" s="122"/>
      <c r="B119" s="124"/>
      <c r="C119" s="103">
        <v>116</v>
      </c>
      <c r="D119" s="55" t="s">
        <v>226</v>
      </c>
      <c r="E119" s="32" t="s">
        <v>66</v>
      </c>
      <c r="F119" s="32" t="s">
        <v>456</v>
      </c>
      <c r="G119" s="32" t="s">
        <v>595</v>
      </c>
      <c r="H119" s="32" t="s">
        <v>69</v>
      </c>
      <c r="I119" s="47">
        <v>20</v>
      </c>
      <c r="J119" s="47">
        <v>30</v>
      </c>
      <c r="K119" s="65">
        <v>8.25</v>
      </c>
      <c r="L119" s="43">
        <v>306</v>
      </c>
      <c r="M119" s="42">
        <f>SUM(CCT!L119-CCT!M119,CEPLAN!L119-CEPLAN!M119,CEO!L119-CEO!M119,CESFI!L119-CESFI!M119,FAED!L119-FAED!M119,REITORIA!L119-REITORIA!M119,MESC!L119-MESC!M119,CEAD!L119-CEAD!M119,CEART!L119-CEART!M119,CAV!L119-CAV!M119,CERES!L119-CERES!M119,ESAG!L119-ESAG!M119,CEFID!L119-CEFID!M119,CESMO!L119-CESMO!M119,CEAVI!L119-CEAVI!M119)</f>
        <v>0</v>
      </c>
      <c r="N119" s="41">
        <f t="shared" si="4"/>
        <v>306</v>
      </c>
      <c r="O119" s="66">
        <f t="shared" si="3"/>
        <v>2524.5</v>
      </c>
      <c r="P119" s="66">
        <f t="shared" si="5"/>
        <v>0</v>
      </c>
    </row>
    <row r="120" spans="1:16" x14ac:dyDescent="0.2">
      <c r="A120" s="122"/>
      <c r="B120" s="124"/>
      <c r="C120" s="103">
        <v>117</v>
      </c>
      <c r="D120" s="55" t="s">
        <v>39</v>
      </c>
      <c r="E120" s="47" t="s">
        <v>64</v>
      </c>
      <c r="F120" s="47" t="s">
        <v>604</v>
      </c>
      <c r="G120" s="32" t="s">
        <v>595</v>
      </c>
      <c r="H120" s="47" t="s">
        <v>67</v>
      </c>
      <c r="I120" s="47">
        <v>20</v>
      </c>
      <c r="J120" s="47">
        <v>30</v>
      </c>
      <c r="K120" s="65">
        <v>10.29</v>
      </c>
      <c r="L120" s="43">
        <v>135</v>
      </c>
      <c r="M120" s="42">
        <f>SUM(CCT!L120-CCT!M120,CEPLAN!L120-CEPLAN!M120,CEO!L120-CEO!M120,CESFI!L120-CESFI!M120,FAED!L120-FAED!M120,REITORIA!L120-REITORIA!M120,MESC!L120-MESC!M120,CEAD!L120-CEAD!M120,CEART!L120-CEART!M120,CAV!L120-CAV!M120,CERES!L120-CERES!M120,ESAG!L120-ESAG!M120,CEFID!L120-CEFID!M120,CESMO!L120-CESMO!M120,CEAVI!L120-CEAVI!M120)</f>
        <v>0</v>
      </c>
      <c r="N120" s="41">
        <f t="shared" si="4"/>
        <v>135</v>
      </c>
      <c r="O120" s="66">
        <f t="shared" si="3"/>
        <v>1389.1499999999999</v>
      </c>
      <c r="P120" s="66">
        <f t="shared" si="5"/>
        <v>0</v>
      </c>
    </row>
    <row r="121" spans="1:16" x14ac:dyDescent="0.2">
      <c r="A121" s="122"/>
      <c r="B121" s="124"/>
      <c r="C121" s="103">
        <v>118</v>
      </c>
      <c r="D121" s="55" t="s">
        <v>227</v>
      </c>
      <c r="E121" s="32" t="s">
        <v>64</v>
      </c>
      <c r="F121" s="32" t="s">
        <v>587</v>
      </c>
      <c r="G121" s="32" t="s">
        <v>605</v>
      </c>
      <c r="H121" s="50" t="s">
        <v>133</v>
      </c>
      <c r="I121" s="47">
        <v>20</v>
      </c>
      <c r="J121" s="47">
        <v>30</v>
      </c>
      <c r="K121" s="65">
        <v>0.76</v>
      </c>
      <c r="L121" s="43">
        <v>300</v>
      </c>
      <c r="M121" s="42">
        <f>SUM(CCT!L121-CCT!M121,CEPLAN!L121-CEPLAN!M121,CEO!L121-CEO!M121,CESFI!L121-CESFI!M121,FAED!L121-FAED!M121,REITORIA!L121-REITORIA!M121,MESC!L121-MESC!M121,CEAD!L121-CEAD!M121,CEART!L121-CEART!M121,CAV!L121-CAV!M121,CERES!L121-CERES!M121,ESAG!L121-ESAG!M121,CEFID!L121-CEFID!M121,CESMO!L121-CESMO!M121,CEAVI!L121-CEAVI!M121)</f>
        <v>0</v>
      </c>
      <c r="N121" s="41">
        <f t="shared" si="4"/>
        <v>300</v>
      </c>
      <c r="O121" s="66">
        <f t="shared" si="3"/>
        <v>228</v>
      </c>
      <c r="P121" s="66">
        <f t="shared" si="5"/>
        <v>0</v>
      </c>
    </row>
    <row r="122" spans="1:16" x14ac:dyDescent="0.2">
      <c r="A122" s="122"/>
      <c r="B122" s="124"/>
      <c r="C122" s="103">
        <v>119</v>
      </c>
      <c r="D122" s="55" t="s">
        <v>228</v>
      </c>
      <c r="E122" s="32" t="s">
        <v>66</v>
      </c>
      <c r="F122" s="32" t="s">
        <v>587</v>
      </c>
      <c r="G122" s="32" t="s">
        <v>606</v>
      </c>
      <c r="H122" s="32" t="s">
        <v>133</v>
      </c>
      <c r="I122" s="47">
        <v>20</v>
      </c>
      <c r="J122" s="47">
        <v>30</v>
      </c>
      <c r="K122" s="65">
        <v>72.41</v>
      </c>
      <c r="L122" s="43">
        <v>60</v>
      </c>
      <c r="M122" s="42">
        <f>SUM(CCT!L122-CCT!M122,CEPLAN!L122-CEPLAN!M122,CEO!L122-CEO!M122,CESFI!L122-CESFI!M122,FAED!L122-FAED!M122,REITORIA!L122-REITORIA!M122,MESC!L122-MESC!M122,CEAD!L122-CEAD!M122,CEART!L122-CEART!M122,CAV!L122-CAV!M122,CERES!L122-CERES!M122,ESAG!L122-ESAG!M122,CEFID!L122-CEFID!M122,CESMO!L122-CESMO!M122,CEAVI!L122-CEAVI!M122)</f>
        <v>0</v>
      </c>
      <c r="N122" s="41">
        <f t="shared" si="4"/>
        <v>60</v>
      </c>
      <c r="O122" s="66">
        <f t="shared" si="3"/>
        <v>4344.5999999999995</v>
      </c>
      <c r="P122" s="66">
        <f t="shared" si="5"/>
        <v>0</v>
      </c>
    </row>
    <row r="123" spans="1:16" x14ac:dyDescent="0.2">
      <c r="A123" s="122"/>
      <c r="B123" s="124"/>
      <c r="C123" s="103">
        <v>120</v>
      </c>
      <c r="D123" s="55" t="s">
        <v>229</v>
      </c>
      <c r="E123" s="32" t="s">
        <v>66</v>
      </c>
      <c r="F123" s="32" t="s">
        <v>587</v>
      </c>
      <c r="G123" s="32" t="s">
        <v>606</v>
      </c>
      <c r="H123" s="32" t="s">
        <v>133</v>
      </c>
      <c r="I123" s="47">
        <v>20</v>
      </c>
      <c r="J123" s="47">
        <v>30</v>
      </c>
      <c r="K123" s="65">
        <v>168.8</v>
      </c>
      <c r="L123" s="43">
        <v>30</v>
      </c>
      <c r="M123" s="42">
        <f>SUM(CCT!L123-CCT!M123,CEPLAN!L123-CEPLAN!M123,CEO!L123-CEO!M123,CESFI!L123-CESFI!M123,FAED!L123-FAED!M123,REITORIA!L123-REITORIA!M123,MESC!L123-MESC!M123,CEAD!L123-CEAD!M123,CEART!L123-CEART!M123,CAV!L123-CAV!M123,CERES!L123-CERES!M123,ESAG!L123-ESAG!M123,CEFID!L123-CEFID!M123,CESMO!L123-CESMO!M123,CEAVI!L123-CEAVI!M123)</f>
        <v>0</v>
      </c>
      <c r="N123" s="41">
        <f t="shared" si="4"/>
        <v>30</v>
      </c>
      <c r="O123" s="66">
        <f t="shared" si="3"/>
        <v>5064</v>
      </c>
      <c r="P123" s="66">
        <f t="shared" si="5"/>
        <v>0</v>
      </c>
    </row>
    <row r="124" spans="1:16" x14ac:dyDescent="0.2">
      <c r="A124" s="122"/>
      <c r="B124" s="124"/>
      <c r="C124" s="103">
        <v>121</v>
      </c>
      <c r="D124" s="55" t="s">
        <v>230</v>
      </c>
      <c r="E124" s="32" t="s">
        <v>439</v>
      </c>
      <c r="F124" s="32" t="s">
        <v>589</v>
      </c>
      <c r="G124" s="32" t="s">
        <v>607</v>
      </c>
      <c r="H124" s="50" t="s">
        <v>133</v>
      </c>
      <c r="I124" s="47">
        <v>20</v>
      </c>
      <c r="J124" s="47">
        <v>30</v>
      </c>
      <c r="K124" s="65">
        <v>303.60000000000002</v>
      </c>
      <c r="L124" s="43">
        <v>4</v>
      </c>
      <c r="M124" s="42">
        <f>SUM(CCT!L124-CCT!M124,CEPLAN!L124-CEPLAN!M124,CEO!L124-CEO!M124,CESFI!L124-CESFI!M124,FAED!L124-FAED!M124,REITORIA!L124-REITORIA!M124,MESC!L124-MESC!M124,CEAD!L124-CEAD!M124,CEART!L124-CEART!M124,CAV!L124-CAV!M124,CERES!L124-CERES!M124,ESAG!L124-ESAG!M124,CEFID!L124-CEFID!M124,CESMO!L124-CESMO!M124,CEAVI!L124-CEAVI!M124)</f>
        <v>0</v>
      </c>
      <c r="N124" s="41">
        <f t="shared" si="4"/>
        <v>4</v>
      </c>
      <c r="O124" s="66">
        <f t="shared" si="3"/>
        <v>1214.4000000000001</v>
      </c>
      <c r="P124" s="66">
        <f t="shared" si="5"/>
        <v>0</v>
      </c>
    </row>
    <row r="125" spans="1:16" x14ac:dyDescent="0.2">
      <c r="A125" s="122"/>
      <c r="B125" s="124"/>
      <c r="C125" s="103">
        <v>122</v>
      </c>
      <c r="D125" s="55" t="s">
        <v>231</v>
      </c>
      <c r="E125" s="47" t="s">
        <v>439</v>
      </c>
      <c r="F125" s="104">
        <v>20029</v>
      </c>
      <c r="G125" s="32" t="s">
        <v>608</v>
      </c>
      <c r="H125" s="47" t="s">
        <v>133</v>
      </c>
      <c r="I125" s="47">
        <v>20</v>
      </c>
      <c r="J125" s="47">
        <v>30</v>
      </c>
      <c r="K125" s="65">
        <v>13.2</v>
      </c>
      <c r="L125" s="43">
        <v>300</v>
      </c>
      <c r="M125" s="42">
        <f>SUM(CCT!L125-CCT!M125,CEPLAN!L125-CEPLAN!M125,CEO!L125-CEO!M125,CESFI!L125-CESFI!M125,FAED!L125-FAED!M125,REITORIA!L125-REITORIA!M125,MESC!L125-MESC!M125,CEAD!L125-CEAD!M125,CEART!L125-CEART!M125,CAV!L125-CAV!M125,CERES!L125-CERES!M125,ESAG!L125-ESAG!M125,CEFID!L125-CEFID!M125,CESMO!L125-CESMO!M125,CEAVI!L125-CEAVI!M125)</f>
        <v>0</v>
      </c>
      <c r="N125" s="41">
        <f t="shared" si="4"/>
        <v>300</v>
      </c>
      <c r="O125" s="66">
        <f t="shared" si="3"/>
        <v>3960</v>
      </c>
      <c r="P125" s="66">
        <f t="shared" si="5"/>
        <v>0</v>
      </c>
    </row>
    <row r="126" spans="1:16" x14ac:dyDescent="0.2">
      <c r="A126" s="122"/>
      <c r="B126" s="124"/>
      <c r="C126" s="103">
        <v>123</v>
      </c>
      <c r="D126" s="55" t="s">
        <v>232</v>
      </c>
      <c r="E126" s="32" t="s">
        <v>64</v>
      </c>
      <c r="F126" s="32" t="s">
        <v>610</v>
      </c>
      <c r="G126" s="32" t="s">
        <v>609</v>
      </c>
      <c r="H126" s="32" t="s">
        <v>68</v>
      </c>
      <c r="I126" s="47">
        <v>20</v>
      </c>
      <c r="J126" s="47">
        <v>30</v>
      </c>
      <c r="K126" s="65">
        <v>1.71</v>
      </c>
      <c r="L126" s="43">
        <v>210</v>
      </c>
      <c r="M126" s="42">
        <f>SUM(CCT!L126-CCT!M126,CEPLAN!L126-CEPLAN!M126,CEO!L126-CEO!M126,CESFI!L126-CESFI!M126,FAED!L126-FAED!M126,REITORIA!L126-REITORIA!M126,MESC!L126-MESC!M126,CEAD!L126-CEAD!M126,CEART!L126-CEART!M126,CAV!L126-CAV!M126,CERES!L126-CERES!M126,ESAG!L126-ESAG!M126,CEFID!L126-CEFID!M126,CESMO!L126-CESMO!M126,CEAVI!L126-CEAVI!M126)</f>
        <v>0</v>
      </c>
      <c r="N126" s="41">
        <f t="shared" si="4"/>
        <v>210</v>
      </c>
      <c r="O126" s="66">
        <f t="shared" si="3"/>
        <v>359.09999999999997</v>
      </c>
      <c r="P126" s="66">
        <f t="shared" si="5"/>
        <v>0</v>
      </c>
    </row>
    <row r="127" spans="1:16" x14ac:dyDescent="0.2">
      <c r="A127" s="122"/>
      <c r="B127" s="124"/>
      <c r="C127" s="103">
        <v>124</v>
      </c>
      <c r="D127" s="55" t="s">
        <v>233</v>
      </c>
      <c r="E127" s="32" t="s">
        <v>64</v>
      </c>
      <c r="F127" s="32" t="s">
        <v>610</v>
      </c>
      <c r="G127" s="32" t="s">
        <v>609</v>
      </c>
      <c r="H127" s="32" t="s">
        <v>68</v>
      </c>
      <c r="I127" s="47">
        <v>20</v>
      </c>
      <c r="J127" s="47">
        <v>30</v>
      </c>
      <c r="K127" s="65">
        <v>2.41</v>
      </c>
      <c r="L127" s="43">
        <v>210</v>
      </c>
      <c r="M127" s="42">
        <f>SUM(CCT!L127-CCT!M127,CEPLAN!L127-CEPLAN!M127,CEO!L127-CEO!M127,CESFI!L127-CESFI!M127,FAED!L127-FAED!M127,REITORIA!L127-REITORIA!M127,MESC!L127-MESC!M127,CEAD!L127-CEAD!M127,CEART!L127-CEART!M127,CAV!L127-CAV!M127,CERES!L127-CERES!M127,ESAG!L127-ESAG!M127,CEFID!L127-CEFID!M127,CESMO!L127-CESMO!M127,CEAVI!L127-CEAVI!M127)</f>
        <v>0</v>
      </c>
      <c r="N127" s="41">
        <f t="shared" si="4"/>
        <v>210</v>
      </c>
      <c r="O127" s="66">
        <f t="shared" si="3"/>
        <v>506.1</v>
      </c>
      <c r="P127" s="66">
        <f t="shared" si="5"/>
        <v>0</v>
      </c>
    </row>
    <row r="128" spans="1:16" x14ac:dyDescent="0.2">
      <c r="A128" s="122"/>
      <c r="B128" s="124"/>
      <c r="C128" s="103">
        <v>125</v>
      </c>
      <c r="D128" s="55" t="s">
        <v>234</v>
      </c>
      <c r="E128" s="47" t="s">
        <v>64</v>
      </c>
      <c r="F128" s="32" t="s">
        <v>610</v>
      </c>
      <c r="G128" s="32" t="s">
        <v>609</v>
      </c>
      <c r="H128" s="47" t="s">
        <v>68</v>
      </c>
      <c r="I128" s="47">
        <v>20</v>
      </c>
      <c r="J128" s="47">
        <v>30</v>
      </c>
      <c r="K128" s="65">
        <v>3.11</v>
      </c>
      <c r="L128" s="43">
        <v>210</v>
      </c>
      <c r="M128" s="42">
        <f>SUM(CCT!L128-CCT!M128,CEPLAN!L128-CEPLAN!M128,CEO!L128-CEO!M128,CESFI!L128-CESFI!M128,FAED!L128-FAED!M128,REITORIA!L128-REITORIA!M128,MESC!L128-MESC!M128,CEAD!L128-CEAD!M128,CEART!L128-CEART!M128,CAV!L128-CAV!M128,CERES!L128-CERES!M128,ESAG!L128-ESAG!M128,CEFID!L128-CEFID!M128,CESMO!L128-CESMO!M128,CEAVI!L128-CEAVI!M128)</f>
        <v>0</v>
      </c>
      <c r="N128" s="41">
        <f t="shared" si="4"/>
        <v>210</v>
      </c>
      <c r="O128" s="66">
        <f t="shared" si="3"/>
        <v>653.1</v>
      </c>
      <c r="P128" s="66">
        <f t="shared" si="5"/>
        <v>0</v>
      </c>
    </row>
    <row r="129" spans="1:16" x14ac:dyDescent="0.2">
      <c r="A129" s="122"/>
      <c r="B129" s="124"/>
      <c r="C129" s="103">
        <v>126</v>
      </c>
      <c r="D129" s="55" t="s">
        <v>235</v>
      </c>
      <c r="E129" s="47" t="s">
        <v>64</v>
      </c>
      <c r="F129" s="32" t="s">
        <v>610</v>
      </c>
      <c r="G129" s="32" t="s">
        <v>609</v>
      </c>
      <c r="H129" s="47" t="s">
        <v>68</v>
      </c>
      <c r="I129" s="47">
        <v>20</v>
      </c>
      <c r="J129" s="47">
        <v>30</v>
      </c>
      <c r="K129" s="65">
        <v>4.32</v>
      </c>
      <c r="L129" s="43">
        <v>210</v>
      </c>
      <c r="M129" s="42">
        <f>SUM(CCT!L129-CCT!M129,CEPLAN!L129-CEPLAN!M129,CEO!L129-CEO!M129,CESFI!L129-CESFI!M129,FAED!L129-FAED!M129,REITORIA!L129-REITORIA!M129,MESC!L129-MESC!M129,CEAD!L129-CEAD!M129,CEART!L129-CEART!M129,CAV!L129-CAV!M129,CERES!L129-CERES!M129,ESAG!L129-ESAG!M129,CEFID!L129-CEFID!M129,CESMO!L129-CESMO!M129,CEAVI!L129-CEAVI!M129)</f>
        <v>0</v>
      </c>
      <c r="N129" s="41">
        <f t="shared" si="4"/>
        <v>210</v>
      </c>
      <c r="O129" s="66">
        <f t="shared" si="3"/>
        <v>907.2</v>
      </c>
      <c r="P129" s="66">
        <f t="shared" si="5"/>
        <v>0</v>
      </c>
    </row>
    <row r="130" spans="1:16" x14ac:dyDescent="0.2">
      <c r="A130" s="122"/>
      <c r="B130" s="124"/>
      <c r="C130" s="103">
        <v>127</v>
      </c>
      <c r="D130" s="55" t="s">
        <v>236</v>
      </c>
      <c r="E130" s="32" t="s">
        <v>66</v>
      </c>
      <c r="F130" s="32" t="s">
        <v>472</v>
      </c>
      <c r="G130" s="32" t="s">
        <v>611</v>
      </c>
      <c r="H130" s="32" t="s">
        <v>133</v>
      </c>
      <c r="I130" s="47">
        <v>20</v>
      </c>
      <c r="J130" s="47">
        <v>30</v>
      </c>
      <c r="K130" s="65">
        <v>0.14000000000000001</v>
      </c>
      <c r="L130" s="43">
        <v>1010</v>
      </c>
      <c r="M130" s="42">
        <f>SUM(CCT!L130-CCT!M130,CEPLAN!L130-CEPLAN!M130,CEO!L130-CEO!M130,CESFI!L130-CESFI!M130,FAED!L130-FAED!M130,REITORIA!L130-REITORIA!M130,MESC!L130-MESC!M130,CEAD!L130-CEAD!M130,CEART!L130-CEART!M130,CAV!L130-CAV!M130,CERES!L130-CERES!M130,ESAG!L130-ESAG!M130,CEFID!L130-CEFID!M130,CESMO!L130-CESMO!M130,CEAVI!L130-CEAVI!M130)</f>
        <v>0</v>
      </c>
      <c r="N130" s="41">
        <f t="shared" si="4"/>
        <v>1010</v>
      </c>
      <c r="O130" s="66">
        <f t="shared" si="3"/>
        <v>141.4</v>
      </c>
      <c r="P130" s="66">
        <f t="shared" si="5"/>
        <v>0</v>
      </c>
    </row>
    <row r="131" spans="1:16" x14ac:dyDescent="0.2">
      <c r="A131" s="122"/>
      <c r="B131" s="124"/>
      <c r="C131" s="103">
        <v>128</v>
      </c>
      <c r="D131" s="55" t="s">
        <v>237</v>
      </c>
      <c r="E131" s="32" t="s">
        <v>66</v>
      </c>
      <c r="F131" s="32" t="s">
        <v>604</v>
      </c>
      <c r="G131" s="32" t="s">
        <v>612</v>
      </c>
      <c r="H131" s="32" t="s">
        <v>133</v>
      </c>
      <c r="I131" s="47">
        <v>20</v>
      </c>
      <c r="J131" s="47">
        <v>30</v>
      </c>
      <c r="K131" s="65">
        <v>0.25</v>
      </c>
      <c r="L131" s="43">
        <v>1010</v>
      </c>
      <c r="M131" s="42">
        <f>SUM(CCT!L131-CCT!M131,CEPLAN!L131-CEPLAN!M131,CEO!L131-CEO!M131,CESFI!L131-CESFI!M131,FAED!L131-FAED!M131,REITORIA!L131-REITORIA!M131,MESC!L131-MESC!M131,CEAD!L131-CEAD!M131,CEART!L131-CEART!M131,CAV!L131-CAV!M131,CERES!L131-CERES!M131,ESAG!L131-ESAG!M131,CEFID!L131-CEFID!M131,CESMO!L131-CESMO!M131,CEAVI!L131-CEAVI!M131)</f>
        <v>0</v>
      </c>
      <c r="N131" s="41">
        <f t="shared" si="4"/>
        <v>1010</v>
      </c>
      <c r="O131" s="66">
        <f t="shared" si="3"/>
        <v>252.5</v>
      </c>
      <c r="P131" s="66">
        <f t="shared" si="5"/>
        <v>0</v>
      </c>
    </row>
    <row r="132" spans="1:16" ht="30" x14ac:dyDescent="0.2">
      <c r="A132" s="122"/>
      <c r="B132" s="124"/>
      <c r="C132" s="103">
        <v>129</v>
      </c>
      <c r="D132" s="55" t="s">
        <v>238</v>
      </c>
      <c r="E132" s="32" t="s">
        <v>66</v>
      </c>
      <c r="F132" s="32" t="s">
        <v>472</v>
      </c>
      <c r="G132" s="32" t="s">
        <v>613</v>
      </c>
      <c r="H132" s="32" t="s">
        <v>133</v>
      </c>
      <c r="I132" s="47">
        <v>20</v>
      </c>
      <c r="J132" s="47">
        <v>30</v>
      </c>
      <c r="K132" s="65">
        <v>0.46</v>
      </c>
      <c r="L132" s="43">
        <v>510</v>
      </c>
      <c r="M132" s="42">
        <f>SUM(CCT!L132-CCT!M132,CEPLAN!L132-CEPLAN!M132,CEO!L132-CEO!M132,CESFI!L132-CESFI!M132,FAED!L132-FAED!M132,REITORIA!L132-REITORIA!M132,MESC!L132-MESC!M132,CEAD!L132-CEAD!M132,CEART!L132-CEART!M132,CAV!L132-CAV!M132,CERES!L132-CERES!M132,ESAG!L132-ESAG!M132,CEFID!L132-CEFID!M132,CESMO!L132-CESMO!M132,CEAVI!L132-CEAVI!M132)</f>
        <v>0</v>
      </c>
      <c r="N132" s="41">
        <f t="shared" si="4"/>
        <v>510</v>
      </c>
      <c r="O132" s="66">
        <f t="shared" si="3"/>
        <v>234.60000000000002</v>
      </c>
      <c r="P132" s="66">
        <f t="shared" si="5"/>
        <v>0</v>
      </c>
    </row>
    <row r="133" spans="1:16" ht="30" x14ac:dyDescent="0.2">
      <c r="A133" s="122"/>
      <c r="B133" s="124"/>
      <c r="C133" s="103">
        <v>130</v>
      </c>
      <c r="D133" s="55" t="s">
        <v>239</v>
      </c>
      <c r="E133" s="32" t="s">
        <v>64</v>
      </c>
      <c r="F133" s="32" t="s">
        <v>587</v>
      </c>
      <c r="G133" s="32" t="s">
        <v>588</v>
      </c>
      <c r="H133" s="32" t="s">
        <v>70</v>
      </c>
      <c r="I133" s="47">
        <v>20</v>
      </c>
      <c r="J133" s="47">
        <v>30</v>
      </c>
      <c r="K133" s="65">
        <v>20.58</v>
      </c>
      <c r="L133" s="43">
        <v>70</v>
      </c>
      <c r="M133" s="42">
        <f>SUM(CCT!L133-CCT!M133,CEPLAN!L133-CEPLAN!M133,CEO!L133-CEO!M133,CESFI!L133-CESFI!M133,FAED!L133-FAED!M133,REITORIA!L133-REITORIA!M133,MESC!L133-MESC!M133,CEAD!L133-CEAD!M133,CEART!L133-CEART!M133,CAV!L133-CAV!M133,CERES!L133-CERES!M133,ESAG!L133-ESAG!M133,CEFID!L133-CEFID!M133,CESMO!L133-CESMO!M133,CEAVI!L133-CEAVI!M133)</f>
        <v>0</v>
      </c>
      <c r="N133" s="41">
        <f t="shared" si="4"/>
        <v>70</v>
      </c>
      <c r="O133" s="66">
        <f t="shared" ref="O133:O196" si="6">L133*K133</f>
        <v>1440.6</v>
      </c>
      <c r="P133" s="66">
        <f t="shared" si="5"/>
        <v>0</v>
      </c>
    </row>
    <row r="134" spans="1:16" ht="30" x14ac:dyDescent="0.2">
      <c r="A134" s="122"/>
      <c r="B134" s="124"/>
      <c r="C134" s="103">
        <v>131</v>
      </c>
      <c r="D134" s="55" t="s">
        <v>240</v>
      </c>
      <c r="E134" s="32" t="s">
        <v>64</v>
      </c>
      <c r="F134" s="32" t="s">
        <v>589</v>
      </c>
      <c r="G134" s="32" t="s">
        <v>588</v>
      </c>
      <c r="H134" s="32" t="s">
        <v>70</v>
      </c>
      <c r="I134" s="47">
        <v>20</v>
      </c>
      <c r="J134" s="47">
        <v>30</v>
      </c>
      <c r="K134" s="65">
        <v>23.2</v>
      </c>
      <c r="L134" s="43">
        <v>70</v>
      </c>
      <c r="M134" s="42">
        <f>SUM(CCT!L134-CCT!M134,CEPLAN!L134-CEPLAN!M134,CEO!L134-CEO!M134,CESFI!L134-CESFI!M134,FAED!L134-FAED!M134,REITORIA!L134-REITORIA!M134,MESC!L134-MESC!M134,CEAD!L134-CEAD!M134,CEART!L134-CEART!M134,CAV!L134-CAV!M134,CERES!L134-CERES!M134,ESAG!L134-ESAG!M134,CEFID!L134-CEFID!M134,CESMO!L134-CESMO!M134,CEAVI!L134-CEAVI!M134)</f>
        <v>0</v>
      </c>
      <c r="N134" s="41">
        <f t="shared" si="4"/>
        <v>70</v>
      </c>
      <c r="O134" s="66">
        <f t="shared" si="6"/>
        <v>1624</v>
      </c>
      <c r="P134" s="66">
        <f t="shared" si="5"/>
        <v>0</v>
      </c>
    </row>
    <row r="135" spans="1:16" ht="30" x14ac:dyDescent="0.2">
      <c r="A135" s="122"/>
      <c r="B135" s="124"/>
      <c r="C135" s="103">
        <v>132</v>
      </c>
      <c r="D135" s="55" t="s">
        <v>241</v>
      </c>
      <c r="E135" s="32" t="s">
        <v>64</v>
      </c>
      <c r="F135" s="32" t="s">
        <v>587</v>
      </c>
      <c r="G135" s="32" t="s">
        <v>588</v>
      </c>
      <c r="H135" s="50" t="s">
        <v>70</v>
      </c>
      <c r="I135" s="47">
        <v>20</v>
      </c>
      <c r="J135" s="47">
        <v>30</v>
      </c>
      <c r="K135" s="65">
        <v>3.75</v>
      </c>
      <c r="L135" s="43">
        <v>170</v>
      </c>
      <c r="M135" s="42">
        <f>SUM(CCT!L135-CCT!M135,CEPLAN!L135-CEPLAN!M135,CEO!L135-CEO!M135,CESFI!L135-CESFI!M135,FAED!L135-FAED!M135,REITORIA!L135-REITORIA!M135,MESC!L135-MESC!M135,CEAD!L135-CEAD!M135,CEART!L135-CEART!M135,CAV!L135-CAV!M135,CERES!L135-CERES!M135,ESAG!L135-ESAG!M135,CEFID!L135-CEFID!M135,CESMO!L135-CESMO!M135,CEAVI!L135-CEAVI!M135)</f>
        <v>0</v>
      </c>
      <c r="N135" s="41">
        <f t="shared" si="4"/>
        <v>170</v>
      </c>
      <c r="O135" s="66">
        <f t="shared" si="6"/>
        <v>637.5</v>
      </c>
      <c r="P135" s="66">
        <f t="shared" si="5"/>
        <v>0</v>
      </c>
    </row>
    <row r="136" spans="1:16" ht="30" x14ac:dyDescent="0.2">
      <c r="A136" s="122"/>
      <c r="B136" s="124"/>
      <c r="C136" s="103">
        <v>133</v>
      </c>
      <c r="D136" s="55" t="s">
        <v>242</v>
      </c>
      <c r="E136" s="32" t="s">
        <v>64</v>
      </c>
      <c r="F136" s="32" t="s">
        <v>587</v>
      </c>
      <c r="G136" s="32" t="s">
        <v>614</v>
      </c>
      <c r="H136" s="50" t="s">
        <v>70</v>
      </c>
      <c r="I136" s="47">
        <v>20</v>
      </c>
      <c r="J136" s="47">
        <v>30</v>
      </c>
      <c r="K136" s="65">
        <v>8.09</v>
      </c>
      <c r="L136" s="43">
        <v>170</v>
      </c>
      <c r="M136" s="42">
        <f>SUM(CCT!L136-CCT!M136,CEPLAN!L136-CEPLAN!M136,CEO!L136-CEO!M136,CESFI!L136-CESFI!M136,FAED!L136-FAED!M136,REITORIA!L136-REITORIA!M136,MESC!L136-MESC!M136,CEAD!L136-CEAD!M136,CEART!L136-CEART!M136,CAV!L136-CAV!M136,CERES!L136-CERES!M136,ESAG!L136-ESAG!M136,CEFID!L136-CEFID!M136,CESMO!L136-CESMO!M136,CEAVI!L136-CEAVI!M136)</f>
        <v>0</v>
      </c>
      <c r="N136" s="41">
        <f t="shared" si="4"/>
        <v>170</v>
      </c>
      <c r="O136" s="66">
        <f t="shared" si="6"/>
        <v>1375.3</v>
      </c>
      <c r="P136" s="66">
        <f t="shared" si="5"/>
        <v>0</v>
      </c>
    </row>
    <row r="137" spans="1:16" ht="30" x14ac:dyDescent="0.2">
      <c r="A137" s="122"/>
      <c r="B137" s="124"/>
      <c r="C137" s="103">
        <v>134</v>
      </c>
      <c r="D137" s="55" t="s">
        <v>243</v>
      </c>
      <c r="E137" s="32" t="s">
        <v>64</v>
      </c>
      <c r="F137" s="32" t="s">
        <v>587</v>
      </c>
      <c r="G137" s="32" t="s">
        <v>614</v>
      </c>
      <c r="H137" s="32" t="s">
        <v>70</v>
      </c>
      <c r="I137" s="47">
        <v>20</v>
      </c>
      <c r="J137" s="47">
        <v>30</v>
      </c>
      <c r="K137" s="65">
        <v>3.82</v>
      </c>
      <c r="L137" s="43">
        <v>420</v>
      </c>
      <c r="M137" s="42">
        <f>SUM(CCT!L137-CCT!M137,CEPLAN!L137-CEPLAN!M137,CEO!L137-CEO!M137,CESFI!L137-CESFI!M137,FAED!L137-FAED!M137,REITORIA!L137-REITORIA!M137,MESC!L137-MESC!M137,CEAD!L137-CEAD!M137,CEART!L137-CEART!M137,CAV!L137-CAV!M137,CERES!L137-CERES!M137,ESAG!L137-ESAG!M137,CEFID!L137-CEFID!M137,CESMO!L137-CESMO!M137,CEAVI!L137-CEAVI!M137)</f>
        <v>0</v>
      </c>
      <c r="N137" s="41">
        <f t="shared" si="4"/>
        <v>420</v>
      </c>
      <c r="O137" s="66">
        <f t="shared" si="6"/>
        <v>1604.3999999999999</v>
      </c>
      <c r="P137" s="66">
        <f t="shared" si="5"/>
        <v>0</v>
      </c>
    </row>
    <row r="138" spans="1:16" x14ac:dyDescent="0.2">
      <c r="A138" s="122"/>
      <c r="B138" s="124"/>
      <c r="C138" s="103">
        <v>135</v>
      </c>
      <c r="D138" s="55" t="s">
        <v>244</v>
      </c>
      <c r="E138" s="32" t="s">
        <v>64</v>
      </c>
      <c r="F138" s="32" t="s">
        <v>587</v>
      </c>
      <c r="G138" s="32" t="s">
        <v>615</v>
      </c>
      <c r="H138" s="50" t="s">
        <v>70</v>
      </c>
      <c r="I138" s="47">
        <v>20</v>
      </c>
      <c r="J138" s="47">
        <v>30</v>
      </c>
      <c r="K138" s="65">
        <v>2.37</v>
      </c>
      <c r="L138" s="43">
        <v>270</v>
      </c>
      <c r="M138" s="42">
        <f>SUM(CCT!L138-CCT!M138,CEPLAN!L138-CEPLAN!M138,CEO!L138-CEO!M138,CESFI!L138-CESFI!M138,FAED!L138-FAED!M138,REITORIA!L138-REITORIA!M138,MESC!L138-MESC!M138,CEAD!L138-CEAD!M138,CEART!L138-CEART!M138,CAV!L138-CAV!M138,CERES!L138-CERES!M138,ESAG!L138-ESAG!M138,CEFID!L138-CEFID!M138,CESMO!L138-CESMO!M138,CEAVI!L138-CEAVI!M138)</f>
        <v>0</v>
      </c>
      <c r="N138" s="41">
        <f t="shared" si="4"/>
        <v>270</v>
      </c>
      <c r="O138" s="66">
        <f t="shared" si="6"/>
        <v>639.9</v>
      </c>
      <c r="P138" s="66">
        <f t="shared" si="5"/>
        <v>0</v>
      </c>
    </row>
    <row r="139" spans="1:16" ht="30" x14ac:dyDescent="0.2">
      <c r="A139" s="122"/>
      <c r="B139" s="124"/>
      <c r="C139" s="103">
        <v>136</v>
      </c>
      <c r="D139" s="55" t="s">
        <v>245</v>
      </c>
      <c r="E139" s="47" t="s">
        <v>64</v>
      </c>
      <c r="F139" s="32" t="s">
        <v>587</v>
      </c>
      <c r="G139" s="32" t="s">
        <v>614</v>
      </c>
      <c r="H139" s="47" t="s">
        <v>70</v>
      </c>
      <c r="I139" s="47">
        <v>20</v>
      </c>
      <c r="J139" s="47">
        <v>30</v>
      </c>
      <c r="K139" s="65">
        <v>4.54</v>
      </c>
      <c r="L139" s="43">
        <v>170</v>
      </c>
      <c r="M139" s="42">
        <f>SUM(CCT!L139-CCT!M139,CEPLAN!L139-CEPLAN!M139,CEO!L139-CEO!M139,CESFI!L139-CESFI!M139,FAED!L139-FAED!M139,REITORIA!L139-REITORIA!M139,MESC!L139-MESC!M139,CEAD!L139-CEAD!M139,CEART!L139-CEART!M139,CAV!L139-CAV!M139,CERES!L139-CERES!M139,ESAG!L139-ESAG!M139,CEFID!L139-CEFID!M139,CESMO!L139-CESMO!M139,CEAVI!L139-CEAVI!M139)</f>
        <v>0</v>
      </c>
      <c r="N139" s="41">
        <f t="shared" si="4"/>
        <v>170</v>
      </c>
      <c r="O139" s="66">
        <f t="shared" si="6"/>
        <v>771.8</v>
      </c>
      <c r="P139" s="66">
        <f t="shared" si="5"/>
        <v>0</v>
      </c>
    </row>
    <row r="140" spans="1:16" ht="30" x14ac:dyDescent="0.2">
      <c r="A140" s="122"/>
      <c r="B140" s="124"/>
      <c r="C140" s="103">
        <v>137</v>
      </c>
      <c r="D140" s="55" t="s">
        <v>246</v>
      </c>
      <c r="E140" s="47" t="s">
        <v>66</v>
      </c>
      <c r="F140" s="47" t="s">
        <v>454</v>
      </c>
      <c r="G140" s="32" t="s">
        <v>616</v>
      </c>
      <c r="H140" s="47" t="s">
        <v>70</v>
      </c>
      <c r="I140" s="47">
        <v>20</v>
      </c>
      <c r="J140" s="47">
        <v>30</v>
      </c>
      <c r="K140" s="65">
        <v>0.47</v>
      </c>
      <c r="L140" s="43">
        <v>9020</v>
      </c>
      <c r="M140" s="42">
        <f>SUM(CCT!L140-CCT!M140,CEPLAN!L140-CEPLAN!M140,CEO!L140-CEO!M140,CESFI!L140-CESFI!M140,FAED!L140-FAED!M140,REITORIA!L140-REITORIA!M140,MESC!L140-MESC!M140,CEAD!L140-CEAD!M140,CEART!L140-CEART!M140,CAV!L140-CAV!M140,CERES!L140-CERES!M140,ESAG!L140-ESAG!M140,CEFID!L140-CEFID!M140,CESMO!L140-CESMO!M140,CEAVI!L140-CEAVI!M140)</f>
        <v>0</v>
      </c>
      <c r="N140" s="41">
        <f t="shared" si="4"/>
        <v>9020</v>
      </c>
      <c r="O140" s="66">
        <f t="shared" si="6"/>
        <v>4239.3999999999996</v>
      </c>
      <c r="P140" s="66">
        <f t="shared" si="5"/>
        <v>0</v>
      </c>
    </row>
    <row r="141" spans="1:16" x14ac:dyDescent="0.2">
      <c r="A141" s="122"/>
      <c r="B141" s="125"/>
      <c r="C141" s="103">
        <v>138</v>
      </c>
      <c r="D141" s="55" t="s">
        <v>40</v>
      </c>
      <c r="E141" s="47" t="s">
        <v>64</v>
      </c>
      <c r="F141" s="32" t="s">
        <v>604</v>
      </c>
      <c r="G141" s="34" t="s">
        <v>595</v>
      </c>
      <c r="H141" s="47" t="s">
        <v>67</v>
      </c>
      <c r="I141" s="47">
        <v>20</v>
      </c>
      <c r="J141" s="47">
        <v>30</v>
      </c>
      <c r="K141" s="65">
        <v>2.17</v>
      </c>
      <c r="L141" s="43">
        <v>230</v>
      </c>
      <c r="M141" s="42">
        <f>SUM(CCT!L141-CCT!M141,CEPLAN!L141-CEPLAN!M141,CEO!L141-CEO!M141,CESFI!L141-CESFI!M141,FAED!L141-FAED!M141,REITORIA!L141-REITORIA!M141,MESC!L141-MESC!M141,CEAD!L141-CEAD!M141,CEART!L141-CEART!M141,CAV!L141-CAV!M141,CERES!L141-CERES!M141,ESAG!L141-ESAG!M141,CEFID!L141-CEFID!M141,CESMO!L141-CESMO!M141,CEAVI!L141-CEAVI!M141)</f>
        <v>0</v>
      </c>
      <c r="N141" s="41">
        <f t="shared" si="4"/>
        <v>230</v>
      </c>
      <c r="O141" s="66">
        <f t="shared" si="6"/>
        <v>499.09999999999997</v>
      </c>
      <c r="P141" s="66">
        <f t="shared" si="5"/>
        <v>0</v>
      </c>
    </row>
    <row r="142" spans="1:16" ht="30" x14ac:dyDescent="0.2">
      <c r="A142" s="121" t="s">
        <v>442</v>
      </c>
      <c r="B142" s="126">
        <v>3</v>
      </c>
      <c r="C142" s="102">
        <v>139</v>
      </c>
      <c r="D142" s="53" t="s">
        <v>247</v>
      </c>
      <c r="E142" s="31" t="s">
        <v>64</v>
      </c>
      <c r="F142" s="31" t="s">
        <v>454</v>
      </c>
      <c r="G142" s="51" t="s">
        <v>455</v>
      </c>
      <c r="H142" s="52" t="s">
        <v>31</v>
      </c>
      <c r="I142" s="46">
        <v>20</v>
      </c>
      <c r="J142" s="46">
        <v>30</v>
      </c>
      <c r="K142" s="64">
        <v>35</v>
      </c>
      <c r="L142" s="43">
        <v>936</v>
      </c>
      <c r="M142" s="42">
        <f>SUM(CCT!L142-CCT!M142,CEPLAN!L142-CEPLAN!M142,CEO!L142-CEO!M142,CESFI!L142-CESFI!M142,FAED!L142-FAED!M142,REITORIA!L142-REITORIA!M142,MESC!L142-MESC!M142,CEAD!L142-CEAD!M142,CEART!L142-CEART!M142,CAV!L142-CAV!M142,CERES!L142-CERES!M142,ESAG!L142-ESAG!M142,CEFID!L142-CEFID!M142,CESMO!L142-CESMO!M142,CEAVI!L142-CEAVI!M142)</f>
        <v>24</v>
      </c>
      <c r="N142" s="41">
        <f t="shared" si="4"/>
        <v>912</v>
      </c>
      <c r="O142" s="66">
        <f t="shared" si="6"/>
        <v>32760</v>
      </c>
      <c r="P142" s="66">
        <f t="shared" si="5"/>
        <v>840</v>
      </c>
    </row>
    <row r="143" spans="1:16" ht="45" x14ac:dyDescent="0.2">
      <c r="A143" s="121"/>
      <c r="B143" s="127"/>
      <c r="C143" s="102">
        <v>140</v>
      </c>
      <c r="D143" s="53" t="s">
        <v>248</v>
      </c>
      <c r="E143" s="31" t="s">
        <v>64</v>
      </c>
      <c r="F143" s="31" t="s">
        <v>456</v>
      </c>
      <c r="G143" s="51" t="s">
        <v>449</v>
      </c>
      <c r="H143" s="52" t="s">
        <v>31</v>
      </c>
      <c r="I143" s="46">
        <v>20</v>
      </c>
      <c r="J143" s="46">
        <v>30</v>
      </c>
      <c r="K143" s="64">
        <v>4.25</v>
      </c>
      <c r="L143" s="43">
        <v>2266</v>
      </c>
      <c r="M143" s="42">
        <f>SUM(CCT!L143-CCT!M143,CEPLAN!L143-CEPLAN!M143,CEO!L143-CEO!M143,CESFI!L143-CESFI!M143,FAED!L143-FAED!M143,REITORIA!L143-REITORIA!M143,MESC!L143-MESC!M143,CEAD!L143-CEAD!M143,CEART!L143-CEART!M143,CAV!L143-CAV!M143,CERES!L143-CERES!M143,ESAG!L143-ESAG!M143,CEFID!L143-CEFID!M143,CESMO!L143-CESMO!M143,CEAVI!L143-CEAVI!M143)</f>
        <v>85</v>
      </c>
      <c r="N143" s="41">
        <f t="shared" si="4"/>
        <v>2181</v>
      </c>
      <c r="O143" s="66">
        <f t="shared" si="6"/>
        <v>9630.5</v>
      </c>
      <c r="P143" s="66">
        <f t="shared" si="5"/>
        <v>361.25</v>
      </c>
    </row>
    <row r="144" spans="1:16" x14ac:dyDescent="0.2">
      <c r="A144" s="121"/>
      <c r="B144" s="127"/>
      <c r="C144" s="102">
        <v>141</v>
      </c>
      <c r="D144" s="53" t="s">
        <v>249</v>
      </c>
      <c r="E144" s="31" t="s">
        <v>66</v>
      </c>
      <c r="F144" s="31" t="s">
        <v>457</v>
      </c>
      <c r="G144" s="51" t="s">
        <v>458</v>
      </c>
      <c r="H144" s="52" t="s">
        <v>67</v>
      </c>
      <c r="I144" s="46">
        <v>20</v>
      </c>
      <c r="J144" s="46">
        <v>30</v>
      </c>
      <c r="K144" s="64">
        <v>39</v>
      </c>
      <c r="L144" s="43">
        <v>73</v>
      </c>
      <c r="M144" s="42">
        <f>SUM(CCT!L144-CCT!M144,CEPLAN!L144-CEPLAN!M144,CEO!L144-CEO!M144,CESFI!L144-CESFI!M144,FAED!L144-FAED!M144,REITORIA!L144-REITORIA!M144,MESC!L144-MESC!M144,CEAD!L144-CEAD!M144,CEART!L144-CEART!M144,CAV!L144-CAV!M144,CERES!L144-CERES!M144,ESAG!L144-ESAG!M144,CEFID!L144-CEFID!M144,CESMO!L144-CESMO!M144,CEAVI!L144-CEAVI!M144)</f>
        <v>0</v>
      </c>
      <c r="N144" s="41">
        <f t="shared" si="4"/>
        <v>73</v>
      </c>
      <c r="O144" s="66">
        <f t="shared" si="6"/>
        <v>2847</v>
      </c>
      <c r="P144" s="66">
        <f t="shared" si="5"/>
        <v>0</v>
      </c>
    </row>
    <row r="145" spans="1:16" x14ac:dyDescent="0.2">
      <c r="A145" s="121"/>
      <c r="B145" s="127"/>
      <c r="C145" s="102">
        <v>142</v>
      </c>
      <c r="D145" s="53" t="s">
        <v>250</v>
      </c>
      <c r="E145" s="31" t="s">
        <v>66</v>
      </c>
      <c r="F145" s="31" t="s">
        <v>457</v>
      </c>
      <c r="G145" s="51" t="s">
        <v>458</v>
      </c>
      <c r="H145" s="46" t="s">
        <v>67</v>
      </c>
      <c r="I145" s="46">
        <v>20</v>
      </c>
      <c r="J145" s="46">
        <v>30</v>
      </c>
      <c r="K145" s="64">
        <v>55.99</v>
      </c>
      <c r="L145" s="43">
        <v>62</v>
      </c>
      <c r="M145" s="42">
        <f>SUM(CCT!L145-CCT!M145,CEPLAN!L145-CEPLAN!M145,CEO!L145-CEO!M145,CESFI!L145-CESFI!M145,FAED!L145-FAED!M145,REITORIA!L145-REITORIA!M145,MESC!L145-MESC!M145,CEAD!L145-CEAD!M145,CEART!L145-CEART!M145,CAV!L145-CAV!M145,CERES!L145-CERES!M145,ESAG!L145-ESAG!M145,CEFID!L145-CEFID!M145,CESMO!L145-CESMO!M145,CEAVI!L145-CEAVI!M145)</f>
        <v>0</v>
      </c>
      <c r="N145" s="41">
        <f t="shared" si="4"/>
        <v>62</v>
      </c>
      <c r="O145" s="66">
        <f t="shared" si="6"/>
        <v>3471.38</v>
      </c>
      <c r="P145" s="66">
        <f t="shared" si="5"/>
        <v>0</v>
      </c>
    </row>
    <row r="146" spans="1:16" ht="75" x14ac:dyDescent="0.2">
      <c r="A146" s="121"/>
      <c r="B146" s="127"/>
      <c r="C146" s="102">
        <v>143</v>
      </c>
      <c r="D146" s="54" t="s">
        <v>251</v>
      </c>
      <c r="E146" s="31" t="s">
        <v>64</v>
      </c>
      <c r="F146" s="31" t="s">
        <v>459</v>
      </c>
      <c r="G146" s="51" t="s">
        <v>460</v>
      </c>
      <c r="H146" s="46" t="s">
        <v>31</v>
      </c>
      <c r="I146" s="46">
        <v>20</v>
      </c>
      <c r="J146" s="46">
        <v>30</v>
      </c>
      <c r="K146" s="64">
        <v>28.29</v>
      </c>
      <c r="L146" s="43">
        <v>795</v>
      </c>
      <c r="M146" s="42">
        <f>SUM(CCT!L146-CCT!M146,CEPLAN!L146-CEPLAN!M146,CEO!L146-CEO!M146,CESFI!L146-CESFI!M146,FAED!L146-FAED!M146,REITORIA!L146-REITORIA!M146,MESC!L146-MESC!M146,CEAD!L146-CEAD!M146,CEART!L146-CEART!M146,CAV!L146-CAV!M146,CERES!L146-CERES!M146,ESAG!L146-ESAG!M146,CEFID!L146-CEFID!M146,CESMO!L146-CESMO!M146,CEAVI!L146-CEAVI!M146)</f>
        <v>25</v>
      </c>
      <c r="N146" s="41">
        <f t="shared" si="4"/>
        <v>770</v>
      </c>
      <c r="O146" s="66">
        <f t="shared" si="6"/>
        <v>22490.55</v>
      </c>
      <c r="P146" s="66">
        <f t="shared" si="5"/>
        <v>707.25</v>
      </c>
    </row>
    <row r="147" spans="1:16" ht="30" x14ac:dyDescent="0.2">
      <c r="A147" s="121"/>
      <c r="B147" s="127"/>
      <c r="C147" s="102">
        <v>144</v>
      </c>
      <c r="D147" s="53" t="s">
        <v>252</v>
      </c>
      <c r="E147" s="31" t="s">
        <v>64</v>
      </c>
      <c r="F147" s="31" t="s">
        <v>461</v>
      </c>
      <c r="G147" s="51" t="s">
        <v>462</v>
      </c>
      <c r="H147" s="52" t="s">
        <v>31</v>
      </c>
      <c r="I147" s="46">
        <v>20</v>
      </c>
      <c r="J147" s="46">
        <v>30</v>
      </c>
      <c r="K147" s="64">
        <v>31</v>
      </c>
      <c r="L147" s="43">
        <v>246</v>
      </c>
      <c r="M147" s="42">
        <f>SUM(CCT!L147-CCT!M147,CEPLAN!L147-CEPLAN!M147,CEO!L147-CEO!M147,CESFI!L147-CESFI!M147,FAED!L147-FAED!M147,REITORIA!L147-REITORIA!M147,MESC!L147-MESC!M147,CEAD!L147-CEAD!M147,CEART!L147-CEART!M147,CAV!L147-CAV!M147,CERES!L147-CERES!M147,ESAG!L147-ESAG!M147,CEFID!L147-CEFID!M147,CESMO!L147-CESMO!M147,CEAVI!L147-CEAVI!M147)</f>
        <v>10</v>
      </c>
      <c r="N147" s="41">
        <f t="shared" si="4"/>
        <v>236</v>
      </c>
      <c r="O147" s="66">
        <f t="shared" si="6"/>
        <v>7626</v>
      </c>
      <c r="P147" s="66">
        <f t="shared" si="5"/>
        <v>310</v>
      </c>
    </row>
    <row r="148" spans="1:16" ht="30" x14ac:dyDescent="0.2">
      <c r="A148" s="121"/>
      <c r="B148" s="127"/>
      <c r="C148" s="102">
        <v>145</v>
      </c>
      <c r="D148" s="53" t="s">
        <v>253</v>
      </c>
      <c r="E148" s="46" t="s">
        <v>64</v>
      </c>
      <c r="F148" s="46" t="s">
        <v>461</v>
      </c>
      <c r="G148" s="51" t="s">
        <v>463</v>
      </c>
      <c r="H148" s="46" t="s">
        <v>31</v>
      </c>
      <c r="I148" s="46">
        <v>20</v>
      </c>
      <c r="J148" s="46">
        <v>30</v>
      </c>
      <c r="K148" s="64">
        <v>50</v>
      </c>
      <c r="L148" s="43">
        <v>219</v>
      </c>
      <c r="M148" s="42">
        <f>SUM(CCT!L148-CCT!M148,CEPLAN!L148-CEPLAN!M148,CEO!L148-CEO!M148,CESFI!L148-CESFI!M148,FAED!L148-FAED!M148,REITORIA!L148-REITORIA!M148,MESC!L148-MESC!M148,CEAD!L148-CEAD!M148,CEART!L148-CEART!M148,CAV!L148-CAV!M148,CERES!L148-CERES!M148,ESAG!L148-ESAG!M148,CEFID!L148-CEFID!M148,CESMO!L148-CESMO!M148,CEAVI!L148-CEAVI!M148)</f>
        <v>9</v>
      </c>
      <c r="N148" s="41">
        <f t="shared" si="4"/>
        <v>210</v>
      </c>
      <c r="O148" s="66">
        <f t="shared" si="6"/>
        <v>10950</v>
      </c>
      <c r="P148" s="66">
        <f t="shared" si="5"/>
        <v>450</v>
      </c>
    </row>
    <row r="149" spans="1:16" ht="30" x14ac:dyDescent="0.2">
      <c r="A149" s="121"/>
      <c r="B149" s="127"/>
      <c r="C149" s="102">
        <v>146</v>
      </c>
      <c r="D149" s="54" t="s">
        <v>254</v>
      </c>
      <c r="E149" s="46" t="s">
        <v>64</v>
      </c>
      <c r="F149" s="46" t="s">
        <v>464</v>
      </c>
      <c r="G149" s="51" t="s">
        <v>465</v>
      </c>
      <c r="H149" s="46" t="s">
        <v>31</v>
      </c>
      <c r="I149" s="46">
        <v>20</v>
      </c>
      <c r="J149" s="46">
        <v>30</v>
      </c>
      <c r="K149" s="64">
        <v>450</v>
      </c>
      <c r="L149" s="43">
        <v>70</v>
      </c>
      <c r="M149" s="42">
        <f>SUM(CCT!L149-CCT!M149,CEPLAN!L149-CEPLAN!M149,CEO!L149-CEO!M149,CESFI!L149-CESFI!M149,FAED!L149-FAED!M149,REITORIA!L149-REITORIA!M149,MESC!L149-MESC!M149,CEAD!L149-CEAD!M149,CEART!L149-CEART!M149,CAV!L149-CAV!M149,CERES!L149-CERES!M149,ESAG!L149-ESAG!M149,CEFID!L149-CEFID!M149,CESMO!L149-CESMO!M149,CEAVI!L149-CEAVI!M149)</f>
        <v>5</v>
      </c>
      <c r="N149" s="41">
        <f t="shared" si="4"/>
        <v>65</v>
      </c>
      <c r="O149" s="66">
        <f t="shared" si="6"/>
        <v>31500</v>
      </c>
      <c r="P149" s="66">
        <f t="shared" si="5"/>
        <v>2250</v>
      </c>
    </row>
    <row r="150" spans="1:16" ht="45" x14ac:dyDescent="0.2">
      <c r="A150" s="121"/>
      <c r="B150" s="127"/>
      <c r="C150" s="102">
        <v>147</v>
      </c>
      <c r="D150" s="54" t="s">
        <v>255</v>
      </c>
      <c r="E150" s="46" t="s">
        <v>64</v>
      </c>
      <c r="F150" s="46" t="s">
        <v>466</v>
      </c>
      <c r="G150" s="101">
        <v>49</v>
      </c>
      <c r="H150" s="46" t="s">
        <v>70</v>
      </c>
      <c r="I150" s="46">
        <v>20</v>
      </c>
      <c r="J150" s="46">
        <v>30</v>
      </c>
      <c r="K150" s="64">
        <v>18</v>
      </c>
      <c r="L150" s="43">
        <v>745</v>
      </c>
      <c r="M150" s="42">
        <f>SUM(CCT!L150-CCT!M150,CEPLAN!L150-CEPLAN!M150,CEO!L150-CEO!M150,CESFI!L150-CESFI!M150,FAED!L150-FAED!M150,REITORIA!L150-REITORIA!M150,MESC!L150-MESC!M150,CEAD!L150-CEAD!M150,CEART!L150-CEART!M150,CAV!L150-CAV!M150,CERES!L150-CERES!M150,ESAG!L150-ESAG!M150,CEFID!L150-CEFID!M150,CESMO!L150-CESMO!M150,CEAVI!L150-CEAVI!M150)</f>
        <v>6</v>
      </c>
      <c r="N150" s="41">
        <f t="shared" si="4"/>
        <v>739</v>
      </c>
      <c r="O150" s="66">
        <f t="shared" si="6"/>
        <v>13410</v>
      </c>
      <c r="P150" s="66">
        <f t="shared" si="5"/>
        <v>108</v>
      </c>
    </row>
    <row r="151" spans="1:16" ht="45" x14ac:dyDescent="0.2">
      <c r="A151" s="121"/>
      <c r="B151" s="127"/>
      <c r="C151" s="102">
        <v>148</v>
      </c>
      <c r="D151" s="53" t="s">
        <v>256</v>
      </c>
      <c r="E151" s="46" t="s">
        <v>64</v>
      </c>
      <c r="F151" s="46" t="s">
        <v>466</v>
      </c>
      <c r="G151" s="51">
        <v>31</v>
      </c>
      <c r="H151" s="46" t="s">
        <v>70</v>
      </c>
      <c r="I151" s="46">
        <v>20</v>
      </c>
      <c r="J151" s="46">
        <v>30</v>
      </c>
      <c r="K151" s="64">
        <v>22</v>
      </c>
      <c r="L151" s="43">
        <v>1134</v>
      </c>
      <c r="M151" s="42">
        <f>SUM(CCT!L151-CCT!M151,CEPLAN!L151-CEPLAN!M151,CEO!L151-CEO!M151,CESFI!L151-CESFI!M151,FAED!L151-FAED!M151,REITORIA!L151-REITORIA!M151,MESC!L151-MESC!M151,CEAD!L151-CEAD!M151,CEART!L151-CEART!M151,CAV!L151-CAV!M151,CERES!L151-CERES!M151,ESAG!L151-ESAG!M151,CEFID!L151-CEFID!M151,CESMO!L151-CESMO!M151,CEAVI!L151-CEAVI!M151)</f>
        <v>9</v>
      </c>
      <c r="N151" s="41">
        <f t="shared" si="4"/>
        <v>1125</v>
      </c>
      <c r="O151" s="66">
        <f t="shared" si="6"/>
        <v>24948</v>
      </c>
      <c r="P151" s="66">
        <f t="shared" si="5"/>
        <v>198</v>
      </c>
    </row>
    <row r="152" spans="1:16" ht="30" x14ac:dyDescent="0.2">
      <c r="A152" s="121"/>
      <c r="B152" s="127"/>
      <c r="C152" s="102">
        <v>149</v>
      </c>
      <c r="D152" s="53" t="s">
        <v>257</v>
      </c>
      <c r="E152" s="46" t="s">
        <v>64</v>
      </c>
      <c r="F152" s="46" t="s">
        <v>467</v>
      </c>
      <c r="G152" s="51" t="s">
        <v>468</v>
      </c>
      <c r="H152" s="46" t="s">
        <v>67</v>
      </c>
      <c r="I152" s="46">
        <v>20</v>
      </c>
      <c r="J152" s="46">
        <v>30</v>
      </c>
      <c r="K152" s="64">
        <v>0.3</v>
      </c>
      <c r="L152" s="43">
        <v>537</v>
      </c>
      <c r="M152" s="42">
        <f>SUM(CCT!L152-CCT!M152,CEPLAN!L152-CEPLAN!M152,CEO!L152-CEO!M152,CESFI!L152-CESFI!M152,FAED!L152-FAED!M152,REITORIA!L152-REITORIA!M152,MESC!L152-MESC!M152,CEAD!L152-CEAD!M152,CEART!L152-CEART!M152,CAV!L152-CAV!M152,CERES!L152-CERES!M152,ESAG!L152-ESAG!M152,CEFID!L152-CEFID!M152,CESMO!L152-CESMO!M152,CEAVI!L152-CEAVI!M152)</f>
        <v>0</v>
      </c>
      <c r="N152" s="41">
        <f t="shared" si="4"/>
        <v>537</v>
      </c>
      <c r="O152" s="66">
        <f t="shared" si="6"/>
        <v>161.1</v>
      </c>
      <c r="P152" s="66">
        <f t="shared" si="5"/>
        <v>0</v>
      </c>
    </row>
    <row r="153" spans="1:16" ht="30" x14ac:dyDescent="0.2">
      <c r="A153" s="121"/>
      <c r="B153" s="127"/>
      <c r="C153" s="102">
        <v>150</v>
      </c>
      <c r="D153" s="53" t="s">
        <v>258</v>
      </c>
      <c r="E153" s="31" t="s">
        <v>64</v>
      </c>
      <c r="F153" s="31" t="s">
        <v>467</v>
      </c>
      <c r="G153" s="51" t="s">
        <v>469</v>
      </c>
      <c r="H153" s="52" t="s">
        <v>67</v>
      </c>
      <c r="I153" s="46">
        <v>20</v>
      </c>
      <c r="J153" s="46">
        <v>30</v>
      </c>
      <c r="K153" s="64">
        <v>0.3</v>
      </c>
      <c r="L153" s="43">
        <v>527</v>
      </c>
      <c r="M153" s="42">
        <f>SUM(CCT!L153-CCT!M153,CEPLAN!L153-CEPLAN!M153,CEO!L153-CEO!M153,CESFI!L153-CESFI!M153,FAED!L153-FAED!M153,REITORIA!L153-REITORIA!M153,MESC!L153-MESC!M153,CEAD!L153-CEAD!M153,CEART!L153-CEART!M153,CAV!L153-CAV!M153,CERES!L153-CERES!M153,ESAG!L153-ESAG!M153,CEFID!L153-CEFID!M153,CESMO!L153-CESMO!M153,CEAVI!L153-CEAVI!M153)</f>
        <v>0</v>
      </c>
      <c r="N153" s="41">
        <f t="shared" si="4"/>
        <v>527</v>
      </c>
      <c r="O153" s="66">
        <f t="shared" si="6"/>
        <v>158.1</v>
      </c>
      <c r="P153" s="66">
        <f t="shared" si="5"/>
        <v>0</v>
      </c>
    </row>
    <row r="154" spans="1:16" ht="30" x14ac:dyDescent="0.2">
      <c r="A154" s="121"/>
      <c r="B154" s="127"/>
      <c r="C154" s="102">
        <v>151</v>
      </c>
      <c r="D154" s="53" t="s">
        <v>259</v>
      </c>
      <c r="E154" s="31" t="s">
        <v>64</v>
      </c>
      <c r="F154" s="31" t="s">
        <v>470</v>
      </c>
      <c r="G154" s="51" t="s">
        <v>471</v>
      </c>
      <c r="H154" s="52" t="s">
        <v>31</v>
      </c>
      <c r="I154" s="46">
        <v>20</v>
      </c>
      <c r="J154" s="46">
        <v>30</v>
      </c>
      <c r="K154" s="64">
        <v>35</v>
      </c>
      <c r="L154" s="43">
        <v>212</v>
      </c>
      <c r="M154" s="42">
        <f>SUM(CCT!L154-CCT!M154,CEPLAN!L154-CEPLAN!M154,CEO!L154-CEO!M154,CESFI!L154-CESFI!M154,FAED!L154-FAED!M154,REITORIA!L154-REITORIA!M154,MESC!L154-MESC!M154,CEAD!L154-CEAD!M154,CEART!L154-CEART!M154,CAV!L154-CAV!M154,CERES!L154-CERES!M154,ESAG!L154-ESAG!M154,CEFID!L154-CEFID!M154,CESMO!L154-CESMO!M154,CEAVI!L154-CEAVI!M154)</f>
        <v>17</v>
      </c>
      <c r="N154" s="41">
        <f t="shared" si="4"/>
        <v>195</v>
      </c>
      <c r="O154" s="66">
        <f t="shared" si="6"/>
        <v>7420</v>
      </c>
      <c r="P154" s="66">
        <f t="shared" si="5"/>
        <v>595</v>
      </c>
    </row>
    <row r="155" spans="1:16" x14ac:dyDescent="0.2">
      <c r="A155" s="121"/>
      <c r="B155" s="127"/>
      <c r="C155" s="102">
        <v>152</v>
      </c>
      <c r="D155" s="54" t="s">
        <v>260</v>
      </c>
      <c r="E155" s="31" t="s">
        <v>64</v>
      </c>
      <c r="F155" s="31" t="s">
        <v>470</v>
      </c>
      <c r="G155" s="51" t="s">
        <v>471</v>
      </c>
      <c r="H155" s="52" t="s">
        <v>31</v>
      </c>
      <c r="I155" s="46">
        <v>20</v>
      </c>
      <c r="J155" s="46">
        <v>30</v>
      </c>
      <c r="K155" s="64">
        <v>4.05</v>
      </c>
      <c r="L155" s="43">
        <v>186</v>
      </c>
      <c r="M155" s="42">
        <f>SUM(CCT!L155-CCT!M155,CEPLAN!L155-CEPLAN!M155,CEO!L155-CEO!M155,CESFI!L155-CESFI!M155,FAED!L155-FAED!M155,REITORIA!L155-REITORIA!M155,MESC!L155-MESC!M155,CEAD!L155-CEAD!M155,CEART!L155-CEART!M155,CAV!L155-CAV!M155,CERES!L155-CERES!M155,ESAG!L155-ESAG!M155,CEFID!L155-CEFID!M155,CESMO!L155-CESMO!M155,CEAVI!L155-CEAVI!M155)</f>
        <v>5</v>
      </c>
      <c r="N155" s="41">
        <f t="shared" si="4"/>
        <v>181</v>
      </c>
      <c r="O155" s="66">
        <f t="shared" si="6"/>
        <v>753.3</v>
      </c>
      <c r="P155" s="66">
        <f t="shared" si="5"/>
        <v>20.25</v>
      </c>
    </row>
    <row r="156" spans="1:16" ht="75" x14ac:dyDescent="0.2">
      <c r="A156" s="121"/>
      <c r="B156" s="127"/>
      <c r="C156" s="102">
        <v>153</v>
      </c>
      <c r="D156" s="54" t="s">
        <v>98</v>
      </c>
      <c r="E156" s="31" t="s">
        <v>440</v>
      </c>
      <c r="F156" s="31" t="s">
        <v>472</v>
      </c>
      <c r="G156" s="51" t="s">
        <v>473</v>
      </c>
      <c r="H156" s="52" t="s">
        <v>67</v>
      </c>
      <c r="I156" s="46">
        <v>20</v>
      </c>
      <c r="J156" s="46">
        <v>30</v>
      </c>
      <c r="K156" s="64">
        <v>73.3</v>
      </c>
      <c r="L156" s="43">
        <v>96</v>
      </c>
      <c r="M156" s="42">
        <f>SUM(CCT!L156-CCT!M156,CEPLAN!L156-CEPLAN!M156,CEO!L156-CEO!M156,CESFI!L156-CESFI!M156,FAED!L156-FAED!M156,REITORIA!L156-REITORIA!M156,MESC!L156-MESC!M156,CEAD!L156-CEAD!M156,CEART!L156-CEART!M156,CAV!L156-CAV!M156,CERES!L156-CERES!M156,ESAG!L156-ESAG!M156,CEFID!L156-CEFID!M156,CESMO!L156-CESMO!M156,CEAVI!L156-CEAVI!M156)</f>
        <v>3</v>
      </c>
      <c r="N156" s="41">
        <f t="shared" si="4"/>
        <v>93</v>
      </c>
      <c r="O156" s="66">
        <f t="shared" si="6"/>
        <v>7036.7999999999993</v>
      </c>
      <c r="P156" s="66">
        <f t="shared" si="5"/>
        <v>219.89999999999998</v>
      </c>
    </row>
    <row r="157" spans="1:16" ht="105" x14ac:dyDescent="0.2">
      <c r="A157" s="121"/>
      <c r="B157" s="127"/>
      <c r="C157" s="102">
        <v>154</v>
      </c>
      <c r="D157" s="53" t="s">
        <v>58</v>
      </c>
      <c r="E157" s="31" t="s">
        <v>441</v>
      </c>
      <c r="F157" s="31" t="s">
        <v>474</v>
      </c>
      <c r="G157" s="51" t="s">
        <v>475</v>
      </c>
      <c r="H157" s="52" t="s">
        <v>67</v>
      </c>
      <c r="I157" s="46">
        <v>20</v>
      </c>
      <c r="J157" s="46">
        <v>30</v>
      </c>
      <c r="K157" s="64">
        <v>230</v>
      </c>
      <c r="L157" s="43">
        <v>34</v>
      </c>
      <c r="M157" s="42">
        <f>SUM(CCT!L157-CCT!M157,CEPLAN!L157-CEPLAN!M157,CEO!L157-CEO!M157,CESFI!L157-CESFI!M157,FAED!L157-FAED!M157,REITORIA!L157-REITORIA!M157,MESC!L157-MESC!M157,CEAD!L157-CEAD!M157,CEART!L157-CEART!M157,CAV!L157-CAV!M157,CERES!L157-CERES!M157,ESAG!L157-ESAG!M157,CEFID!L157-CEFID!M157,CESMO!L157-CESMO!M157,CEAVI!L157-CEAVI!M157)</f>
        <v>3</v>
      </c>
      <c r="N157" s="41">
        <f t="shared" si="4"/>
        <v>31</v>
      </c>
      <c r="O157" s="66">
        <f t="shared" si="6"/>
        <v>7820</v>
      </c>
      <c r="P157" s="66">
        <f t="shared" si="5"/>
        <v>690</v>
      </c>
    </row>
    <row r="158" spans="1:16" ht="45" x14ac:dyDescent="0.2">
      <c r="A158" s="121"/>
      <c r="B158" s="127"/>
      <c r="C158" s="102">
        <v>155</v>
      </c>
      <c r="D158" s="53" t="s">
        <v>261</v>
      </c>
      <c r="E158" s="31" t="s">
        <v>64</v>
      </c>
      <c r="F158" s="31" t="s">
        <v>476</v>
      </c>
      <c r="G158" s="51" t="s">
        <v>477</v>
      </c>
      <c r="H158" s="31" t="s">
        <v>31</v>
      </c>
      <c r="I158" s="46">
        <v>20</v>
      </c>
      <c r="J158" s="46">
        <v>30</v>
      </c>
      <c r="K158" s="64">
        <v>1.95</v>
      </c>
      <c r="L158" s="43">
        <v>1390</v>
      </c>
      <c r="M158" s="42">
        <f>SUM(CCT!L158-CCT!M158,CEPLAN!L158-CEPLAN!M158,CEO!L158-CEO!M158,CESFI!L158-CESFI!M158,FAED!L158-FAED!M158,REITORIA!L158-REITORIA!M158,MESC!L158-MESC!M158,CEAD!L158-CEAD!M158,CEART!L158-CEART!M158,CAV!L158-CAV!M158,CERES!L158-CERES!M158,ESAG!L158-ESAG!M158,CEFID!L158-CEFID!M158,CESMO!L158-CESMO!M158,CEAVI!L158-CEAVI!M158)</f>
        <v>20</v>
      </c>
      <c r="N158" s="41">
        <f t="shared" si="4"/>
        <v>1370</v>
      </c>
      <c r="O158" s="66">
        <f t="shared" si="6"/>
        <v>2710.5</v>
      </c>
      <c r="P158" s="66">
        <f t="shared" si="5"/>
        <v>39</v>
      </c>
    </row>
    <row r="159" spans="1:16" ht="30" x14ac:dyDescent="0.2">
      <c r="A159" s="121"/>
      <c r="B159" s="127"/>
      <c r="C159" s="102">
        <v>156</v>
      </c>
      <c r="D159" s="53" t="s">
        <v>63</v>
      </c>
      <c r="E159" s="31" t="s">
        <v>64</v>
      </c>
      <c r="F159" s="31" t="s">
        <v>456</v>
      </c>
      <c r="G159" s="51" t="s">
        <v>478</v>
      </c>
      <c r="H159" s="52" t="s">
        <v>67</v>
      </c>
      <c r="I159" s="46">
        <v>20</v>
      </c>
      <c r="J159" s="46">
        <v>30</v>
      </c>
      <c r="K159" s="64">
        <v>2.8</v>
      </c>
      <c r="L159" s="43">
        <v>113</v>
      </c>
      <c r="M159" s="42">
        <f>SUM(CCT!L159-CCT!M159,CEPLAN!L159-CEPLAN!M159,CEO!L159-CEO!M159,CESFI!L159-CESFI!M159,FAED!L159-FAED!M159,REITORIA!L159-REITORIA!M159,MESC!L159-MESC!M159,CEAD!L159-CEAD!M159,CEART!L159-CEART!M159,CAV!L159-CAV!M159,CERES!L159-CERES!M159,ESAG!L159-ESAG!M159,CEFID!L159-CEFID!M159,CESMO!L159-CESMO!M159,CEAVI!L159-CEAVI!M159)</f>
        <v>0</v>
      </c>
      <c r="N159" s="41">
        <f t="shared" si="4"/>
        <v>113</v>
      </c>
      <c r="O159" s="66">
        <f t="shared" si="6"/>
        <v>316.39999999999998</v>
      </c>
      <c r="P159" s="66">
        <f t="shared" si="5"/>
        <v>0</v>
      </c>
    </row>
    <row r="160" spans="1:16" x14ac:dyDescent="0.2">
      <c r="A160" s="121"/>
      <c r="B160" s="127"/>
      <c r="C160" s="102">
        <v>157</v>
      </c>
      <c r="D160" s="53" t="s">
        <v>262</v>
      </c>
      <c r="E160" s="31" t="s">
        <v>64</v>
      </c>
      <c r="F160" s="31" t="s">
        <v>448</v>
      </c>
      <c r="G160" s="51" t="s">
        <v>479</v>
      </c>
      <c r="H160" s="52" t="s">
        <v>70</v>
      </c>
      <c r="I160" s="46">
        <v>20</v>
      </c>
      <c r="J160" s="46">
        <v>30</v>
      </c>
      <c r="K160" s="64">
        <v>1.96</v>
      </c>
      <c r="L160" s="43">
        <v>792</v>
      </c>
      <c r="M160" s="42">
        <f>SUM(CCT!L160-CCT!M160,CEPLAN!L160-CEPLAN!M160,CEO!L160-CEO!M160,CESFI!L160-CESFI!M160,FAED!L160-FAED!M160,REITORIA!L160-REITORIA!M160,MESC!L160-MESC!M160,CEAD!L160-CEAD!M160,CEART!L160-CEART!M160,CAV!L160-CAV!M160,CERES!L160-CERES!M160,ESAG!L160-ESAG!M160,CEFID!L160-CEFID!M160,CESMO!L160-CESMO!M160,CEAVI!L160-CEAVI!M160)</f>
        <v>0</v>
      </c>
      <c r="N160" s="41">
        <f t="shared" si="4"/>
        <v>792</v>
      </c>
      <c r="O160" s="66">
        <f t="shared" si="6"/>
        <v>1552.32</v>
      </c>
      <c r="P160" s="66">
        <f t="shared" si="5"/>
        <v>0</v>
      </c>
    </row>
    <row r="161" spans="1:16" x14ac:dyDescent="0.2">
      <c r="A161" s="121"/>
      <c r="B161" s="127"/>
      <c r="C161" s="102">
        <v>158</v>
      </c>
      <c r="D161" s="53" t="s">
        <v>263</v>
      </c>
      <c r="E161" s="31" t="s">
        <v>64</v>
      </c>
      <c r="F161" s="31" t="s">
        <v>456</v>
      </c>
      <c r="G161" s="51" t="s">
        <v>480</v>
      </c>
      <c r="H161" s="46" t="s">
        <v>70</v>
      </c>
      <c r="I161" s="46">
        <v>20</v>
      </c>
      <c r="J161" s="46">
        <v>30</v>
      </c>
      <c r="K161" s="64">
        <v>7</v>
      </c>
      <c r="L161" s="43">
        <v>425</v>
      </c>
      <c r="M161" s="42">
        <f>SUM(CCT!L161-CCT!M161,CEPLAN!L161-CEPLAN!M161,CEO!L161-CEO!M161,CESFI!L161-CESFI!M161,FAED!L161-FAED!M161,REITORIA!L161-REITORIA!M161,MESC!L161-MESC!M161,CEAD!L161-CEAD!M161,CEART!L161-CEART!M161,CAV!L161-CAV!M161,CERES!L161-CERES!M161,ESAG!L161-ESAG!M161,CEFID!L161-CEFID!M161,CESMO!L161-CESMO!M161,CEAVI!L161-CEAVI!M161)</f>
        <v>0</v>
      </c>
      <c r="N161" s="41">
        <f t="shared" si="4"/>
        <v>425</v>
      </c>
      <c r="O161" s="66">
        <f t="shared" si="6"/>
        <v>2975</v>
      </c>
      <c r="P161" s="66">
        <f t="shared" si="5"/>
        <v>0</v>
      </c>
    </row>
    <row r="162" spans="1:16" x14ac:dyDescent="0.2">
      <c r="A162" s="121"/>
      <c r="B162" s="127"/>
      <c r="C162" s="102">
        <v>159</v>
      </c>
      <c r="D162" s="53" t="s">
        <v>264</v>
      </c>
      <c r="E162" s="31" t="s">
        <v>64</v>
      </c>
      <c r="F162" s="31" t="s">
        <v>448</v>
      </c>
      <c r="G162" s="51" t="s">
        <v>481</v>
      </c>
      <c r="H162" s="46" t="s">
        <v>31</v>
      </c>
      <c r="I162" s="46">
        <v>20</v>
      </c>
      <c r="J162" s="46">
        <v>30</v>
      </c>
      <c r="K162" s="64">
        <v>4.01</v>
      </c>
      <c r="L162" s="43">
        <v>420</v>
      </c>
      <c r="M162" s="42">
        <f>SUM(CCT!L162-CCT!M162,CEPLAN!L162-CEPLAN!M162,CEO!L162-CEO!M162,CESFI!L162-CESFI!M162,FAED!L162-FAED!M162,REITORIA!L162-REITORIA!M162,MESC!L162-MESC!M162,CEAD!L162-CEAD!M162,CEART!L162-CEART!M162,CAV!L162-CAV!M162,CERES!L162-CERES!M162,ESAG!L162-ESAG!M162,CEFID!L162-CEFID!M162,CESMO!L162-CESMO!M162,CEAVI!L162-CEAVI!M162)</f>
        <v>0</v>
      </c>
      <c r="N162" s="41">
        <f t="shared" si="4"/>
        <v>420</v>
      </c>
      <c r="O162" s="66">
        <f t="shared" si="6"/>
        <v>1684.1999999999998</v>
      </c>
      <c r="P162" s="66">
        <f t="shared" si="5"/>
        <v>0</v>
      </c>
    </row>
    <row r="163" spans="1:16" x14ac:dyDescent="0.2">
      <c r="A163" s="121"/>
      <c r="B163" s="127"/>
      <c r="C163" s="102">
        <v>160</v>
      </c>
      <c r="D163" s="53" t="s">
        <v>265</v>
      </c>
      <c r="E163" s="31" t="s">
        <v>64</v>
      </c>
      <c r="F163" s="31" t="s">
        <v>448</v>
      </c>
      <c r="G163" s="51" t="s">
        <v>482</v>
      </c>
      <c r="H163" s="52" t="s">
        <v>31</v>
      </c>
      <c r="I163" s="46">
        <v>20</v>
      </c>
      <c r="J163" s="46">
        <v>30</v>
      </c>
      <c r="K163" s="64">
        <v>7</v>
      </c>
      <c r="L163" s="43">
        <v>350</v>
      </c>
      <c r="M163" s="42">
        <f>SUM(CCT!L163-CCT!M163,CEPLAN!L163-CEPLAN!M163,CEO!L163-CEO!M163,CESFI!L163-CESFI!M163,FAED!L163-FAED!M163,REITORIA!L163-REITORIA!M163,MESC!L163-MESC!M163,CEAD!L163-CEAD!M163,CEART!L163-CEART!M163,CAV!L163-CAV!M163,CERES!L163-CERES!M163,ESAG!L163-ESAG!M163,CEFID!L163-CEFID!M163,CESMO!L163-CESMO!M163,CEAVI!L163-CEAVI!M163)</f>
        <v>0</v>
      </c>
      <c r="N163" s="41">
        <f t="shared" si="4"/>
        <v>350</v>
      </c>
      <c r="O163" s="66">
        <f t="shared" si="6"/>
        <v>2450</v>
      </c>
      <c r="P163" s="66">
        <f t="shared" si="5"/>
        <v>0</v>
      </c>
    </row>
    <row r="164" spans="1:16" x14ac:dyDescent="0.2">
      <c r="A164" s="121"/>
      <c r="B164" s="127"/>
      <c r="C164" s="102">
        <v>161</v>
      </c>
      <c r="D164" s="53" t="s">
        <v>266</v>
      </c>
      <c r="E164" s="31" t="s">
        <v>64</v>
      </c>
      <c r="F164" s="31" t="s">
        <v>483</v>
      </c>
      <c r="G164" s="51">
        <v>9289</v>
      </c>
      <c r="H164" s="52" t="s">
        <v>67</v>
      </c>
      <c r="I164" s="46">
        <v>20</v>
      </c>
      <c r="J164" s="46">
        <v>30</v>
      </c>
      <c r="K164" s="64">
        <v>3.5</v>
      </c>
      <c r="L164" s="43">
        <v>672</v>
      </c>
      <c r="M164" s="42">
        <f>SUM(CCT!L164-CCT!M164,CEPLAN!L164-CEPLAN!M164,CEO!L164-CEO!M164,CESFI!L164-CESFI!M164,FAED!L164-FAED!M164,REITORIA!L164-REITORIA!M164,MESC!L164-MESC!M164,CEAD!L164-CEAD!M164,CEART!L164-CEART!M164,CAV!L164-CAV!M164,CERES!L164-CERES!M164,ESAG!L164-ESAG!M164,CEFID!L164-CEFID!M164,CESMO!L164-CESMO!M164,CEAVI!L164-CEAVI!M164)</f>
        <v>20</v>
      </c>
      <c r="N164" s="41">
        <f t="shared" si="4"/>
        <v>652</v>
      </c>
      <c r="O164" s="66">
        <f t="shared" si="6"/>
        <v>2352</v>
      </c>
      <c r="P164" s="66">
        <f t="shared" si="5"/>
        <v>70</v>
      </c>
    </row>
    <row r="165" spans="1:16" x14ac:dyDescent="0.2">
      <c r="A165" s="121"/>
      <c r="B165" s="127"/>
      <c r="C165" s="102">
        <v>162</v>
      </c>
      <c r="D165" s="54" t="s">
        <v>267</v>
      </c>
      <c r="E165" s="31" t="s">
        <v>64</v>
      </c>
      <c r="F165" s="31" t="s">
        <v>483</v>
      </c>
      <c r="G165" s="51">
        <v>9294</v>
      </c>
      <c r="H165" s="56" t="s">
        <v>67</v>
      </c>
      <c r="I165" s="46">
        <v>20</v>
      </c>
      <c r="J165" s="46">
        <v>30</v>
      </c>
      <c r="K165" s="64">
        <v>3.1</v>
      </c>
      <c r="L165" s="43">
        <v>695</v>
      </c>
      <c r="M165" s="42">
        <f>SUM(CCT!L165-CCT!M165,CEPLAN!L165-CEPLAN!M165,CEO!L165-CEO!M165,CESFI!L165-CESFI!M165,FAED!L165-FAED!M165,REITORIA!L165-REITORIA!M165,MESC!L165-MESC!M165,CEAD!L165-CEAD!M165,CEART!L165-CEART!M165,CAV!L165-CAV!M165,CERES!L165-CERES!M165,ESAG!L165-ESAG!M165,CEFID!L165-CEFID!M165,CESMO!L165-CESMO!M165,CEAVI!L165-CEAVI!M165)</f>
        <v>0</v>
      </c>
      <c r="N165" s="41">
        <f t="shared" si="4"/>
        <v>695</v>
      </c>
      <c r="O165" s="66">
        <f t="shared" si="6"/>
        <v>2154.5</v>
      </c>
      <c r="P165" s="66">
        <f t="shared" si="5"/>
        <v>0</v>
      </c>
    </row>
    <row r="166" spans="1:16" ht="30" x14ac:dyDescent="0.2">
      <c r="A166" s="121"/>
      <c r="B166" s="127"/>
      <c r="C166" s="102">
        <v>163</v>
      </c>
      <c r="D166" s="54" t="s">
        <v>268</v>
      </c>
      <c r="E166" s="31" t="s">
        <v>66</v>
      </c>
      <c r="F166" s="31" t="s">
        <v>448</v>
      </c>
      <c r="G166" s="51" t="s">
        <v>484</v>
      </c>
      <c r="H166" s="46" t="s">
        <v>108</v>
      </c>
      <c r="I166" s="46">
        <v>20</v>
      </c>
      <c r="J166" s="46">
        <v>30</v>
      </c>
      <c r="K166" s="64">
        <v>6</v>
      </c>
      <c r="L166" s="43">
        <v>254</v>
      </c>
      <c r="M166" s="42">
        <f>SUM(CCT!L166-CCT!M166,CEPLAN!L166-CEPLAN!M166,CEO!L166-CEO!M166,CESFI!L166-CESFI!M166,FAED!L166-FAED!M166,REITORIA!L166-REITORIA!M166,MESC!L166-MESC!M166,CEAD!L166-CEAD!M166,CEART!L166-CEART!M166,CAV!L166-CAV!M166,CERES!L166-CERES!M166,ESAG!L166-ESAG!M166,CEFID!L166-CEFID!M166,CESMO!L166-CESMO!M166,CEAVI!L166-CEAVI!M166)</f>
        <v>0</v>
      </c>
      <c r="N166" s="41">
        <f t="shared" si="4"/>
        <v>254</v>
      </c>
      <c r="O166" s="66">
        <f t="shared" si="6"/>
        <v>1524</v>
      </c>
      <c r="P166" s="66">
        <f t="shared" si="5"/>
        <v>0</v>
      </c>
    </row>
    <row r="167" spans="1:16" ht="30" x14ac:dyDescent="0.2">
      <c r="A167" s="121"/>
      <c r="B167" s="127"/>
      <c r="C167" s="102">
        <v>164</v>
      </c>
      <c r="D167" s="53" t="s">
        <v>269</v>
      </c>
      <c r="E167" s="31" t="s">
        <v>66</v>
      </c>
      <c r="F167" s="31" t="s">
        <v>448</v>
      </c>
      <c r="G167" s="51" t="s">
        <v>484</v>
      </c>
      <c r="H167" s="31" t="s">
        <v>108</v>
      </c>
      <c r="I167" s="46">
        <v>20</v>
      </c>
      <c r="J167" s="46">
        <v>30</v>
      </c>
      <c r="K167" s="64">
        <v>6</v>
      </c>
      <c r="L167" s="43">
        <v>193</v>
      </c>
      <c r="M167" s="42">
        <f>SUM(CCT!L167-CCT!M167,CEPLAN!L167-CEPLAN!M167,CEO!L167-CEO!M167,CESFI!L167-CESFI!M167,FAED!L167-FAED!M167,REITORIA!L167-REITORIA!M167,MESC!L167-MESC!M167,CEAD!L167-CEAD!M167,CEART!L167-CEART!M167,CAV!L167-CAV!M167,CERES!L167-CERES!M167,ESAG!L167-ESAG!M167,CEFID!L167-CEFID!M167,CESMO!L167-CESMO!M167,CEAVI!L167-CEAVI!M167)</f>
        <v>0</v>
      </c>
      <c r="N167" s="41">
        <f t="shared" si="4"/>
        <v>193</v>
      </c>
      <c r="O167" s="66">
        <f t="shared" si="6"/>
        <v>1158</v>
      </c>
      <c r="P167" s="66">
        <f t="shared" si="5"/>
        <v>0</v>
      </c>
    </row>
    <row r="168" spans="1:16" ht="30" x14ac:dyDescent="0.2">
      <c r="A168" s="121"/>
      <c r="B168" s="127"/>
      <c r="C168" s="102">
        <v>165</v>
      </c>
      <c r="D168" s="53" t="s">
        <v>270</v>
      </c>
      <c r="E168" s="31" t="s">
        <v>66</v>
      </c>
      <c r="F168" s="31" t="s">
        <v>476</v>
      </c>
      <c r="G168" s="51" t="s">
        <v>485</v>
      </c>
      <c r="H168" s="52" t="s">
        <v>31</v>
      </c>
      <c r="I168" s="46">
        <v>20</v>
      </c>
      <c r="J168" s="46">
        <v>30</v>
      </c>
      <c r="K168" s="64">
        <v>7.5</v>
      </c>
      <c r="L168" s="43">
        <v>1123</v>
      </c>
      <c r="M168" s="42">
        <f>SUM(CCT!L168-CCT!M168,CEPLAN!L168-CEPLAN!M168,CEO!L168-CEO!M168,CESFI!L168-CESFI!M168,FAED!L168-FAED!M168,REITORIA!L168-REITORIA!M168,MESC!L168-MESC!M168,CEAD!L168-CEAD!M168,CEART!L168-CEART!M168,CAV!L168-CAV!M168,CERES!L168-CERES!M168,ESAG!L168-ESAG!M168,CEFID!L168-CEFID!M168,CESMO!L168-CESMO!M168,CEAVI!L168-CEAVI!M168)</f>
        <v>30</v>
      </c>
      <c r="N168" s="41">
        <f t="shared" si="4"/>
        <v>1093</v>
      </c>
      <c r="O168" s="66">
        <f t="shared" si="6"/>
        <v>8422.5</v>
      </c>
      <c r="P168" s="66">
        <f t="shared" si="5"/>
        <v>225</v>
      </c>
    </row>
    <row r="169" spans="1:16" ht="30" x14ac:dyDescent="0.2">
      <c r="A169" s="121"/>
      <c r="B169" s="127"/>
      <c r="C169" s="102">
        <v>166</v>
      </c>
      <c r="D169" s="54" t="s">
        <v>271</v>
      </c>
      <c r="E169" s="46" t="s">
        <v>66</v>
      </c>
      <c r="F169" s="46" t="s">
        <v>483</v>
      </c>
      <c r="G169" s="31">
        <v>9166</v>
      </c>
      <c r="H169" s="46" t="s">
        <v>67</v>
      </c>
      <c r="I169" s="46">
        <v>20</v>
      </c>
      <c r="J169" s="46">
        <v>30</v>
      </c>
      <c r="K169" s="64">
        <v>23</v>
      </c>
      <c r="L169" s="43">
        <v>1056</v>
      </c>
      <c r="M169" s="42">
        <f>SUM(CCT!L169-CCT!M169,CEPLAN!L169-CEPLAN!M169,CEO!L169-CEO!M169,CESFI!L169-CESFI!M169,FAED!L169-FAED!M169,REITORIA!L169-REITORIA!M169,MESC!L169-MESC!M169,CEAD!L169-CEAD!M169,CEART!L169-CEART!M169,CAV!L169-CAV!M169,CERES!L169-CERES!M169,ESAG!L169-ESAG!M169,CEFID!L169-CEFID!M169,CESMO!L169-CESMO!M169,CEAVI!L169-CEAVI!M169)</f>
        <v>80</v>
      </c>
      <c r="N169" s="41">
        <f t="shared" si="4"/>
        <v>976</v>
      </c>
      <c r="O169" s="66">
        <f t="shared" si="6"/>
        <v>24288</v>
      </c>
      <c r="P169" s="66">
        <f t="shared" si="5"/>
        <v>1840</v>
      </c>
    </row>
    <row r="170" spans="1:16" ht="30" x14ac:dyDescent="0.2">
      <c r="A170" s="121"/>
      <c r="B170" s="127"/>
      <c r="C170" s="102">
        <v>167</v>
      </c>
      <c r="D170" s="54" t="s">
        <v>272</v>
      </c>
      <c r="E170" s="46" t="s">
        <v>66</v>
      </c>
      <c r="F170" s="46" t="s">
        <v>476</v>
      </c>
      <c r="G170" s="31" t="s">
        <v>486</v>
      </c>
      <c r="H170" s="46" t="s">
        <v>67</v>
      </c>
      <c r="I170" s="46">
        <v>20</v>
      </c>
      <c r="J170" s="46">
        <v>30</v>
      </c>
      <c r="K170" s="64">
        <v>74.400000000000006</v>
      </c>
      <c r="L170" s="43">
        <v>960</v>
      </c>
      <c r="M170" s="42">
        <f>SUM(CCT!L170-CCT!M170,CEPLAN!L170-CEPLAN!M170,CEO!L170-CEO!M170,CESFI!L170-CESFI!M170,FAED!L170-FAED!M170,REITORIA!L170-REITORIA!M170,MESC!L170-MESC!M170,CEAD!L170-CEAD!M170,CEART!L170-CEART!M170,CAV!L170-CAV!M170,CERES!L170-CERES!M170,ESAG!L170-ESAG!M170,CEFID!L170-CEFID!M170,CESMO!L170-CESMO!M170,CEAVI!L170-CEAVI!M170)</f>
        <v>15</v>
      </c>
      <c r="N170" s="41">
        <f t="shared" si="4"/>
        <v>945</v>
      </c>
      <c r="O170" s="66">
        <f t="shared" si="6"/>
        <v>71424</v>
      </c>
      <c r="P170" s="66">
        <f t="shared" si="5"/>
        <v>1116</v>
      </c>
    </row>
    <row r="171" spans="1:16" x14ac:dyDescent="0.2">
      <c r="A171" s="121"/>
      <c r="B171" s="127"/>
      <c r="C171" s="102">
        <v>168</v>
      </c>
      <c r="D171" s="53" t="s">
        <v>273</v>
      </c>
      <c r="E171" s="46" t="s">
        <v>64</v>
      </c>
      <c r="F171" s="46" t="s">
        <v>483</v>
      </c>
      <c r="G171" s="31">
        <v>902</v>
      </c>
      <c r="H171" s="46" t="s">
        <v>67</v>
      </c>
      <c r="I171" s="46">
        <v>20</v>
      </c>
      <c r="J171" s="46">
        <v>30</v>
      </c>
      <c r="K171" s="64">
        <v>2.98</v>
      </c>
      <c r="L171" s="43">
        <v>110</v>
      </c>
      <c r="M171" s="42">
        <f>SUM(CCT!L171-CCT!M171,CEPLAN!L171-CEPLAN!M171,CEO!L171-CEO!M171,CESFI!L171-CESFI!M171,FAED!L171-FAED!M171,REITORIA!L171-REITORIA!M171,MESC!L171-MESC!M171,CEAD!L171-CEAD!M171,CEART!L171-CEART!M171,CAV!L171-CAV!M171,CERES!L171-CERES!M171,ESAG!L171-ESAG!M171,CEFID!L171-CEFID!M171,CESMO!L171-CESMO!M171,CEAVI!L171-CEAVI!M171)</f>
        <v>0</v>
      </c>
      <c r="N171" s="41">
        <f t="shared" si="4"/>
        <v>110</v>
      </c>
      <c r="O171" s="66">
        <f t="shared" si="6"/>
        <v>327.8</v>
      </c>
      <c r="P171" s="66">
        <f t="shared" si="5"/>
        <v>0</v>
      </c>
    </row>
    <row r="172" spans="1:16" ht="30" x14ac:dyDescent="0.2">
      <c r="A172" s="121"/>
      <c r="B172" s="127"/>
      <c r="C172" s="102">
        <v>169</v>
      </c>
      <c r="D172" s="53" t="s">
        <v>274</v>
      </c>
      <c r="E172" s="46" t="s">
        <v>64</v>
      </c>
      <c r="F172" s="46" t="s">
        <v>483</v>
      </c>
      <c r="G172" s="31">
        <v>9000</v>
      </c>
      <c r="H172" s="46" t="s">
        <v>67</v>
      </c>
      <c r="I172" s="46">
        <v>20</v>
      </c>
      <c r="J172" s="46">
        <v>30</v>
      </c>
      <c r="K172" s="64">
        <v>5.5</v>
      </c>
      <c r="L172" s="43">
        <v>625</v>
      </c>
      <c r="M172" s="42">
        <f>SUM(CCT!L172-CCT!M172,CEPLAN!L172-CEPLAN!M172,CEO!L172-CEO!M172,CESFI!L172-CESFI!M172,FAED!L172-FAED!M172,REITORIA!L172-REITORIA!M172,MESC!L172-MESC!M172,CEAD!L172-CEAD!M172,CEART!L172-CEART!M172,CAV!L172-CAV!M172,CERES!L172-CERES!M172,ESAG!L172-ESAG!M172,CEFID!L172-CEFID!M172,CESMO!L172-CESMO!M172,CEAVI!L172-CEAVI!M172)</f>
        <v>0</v>
      </c>
      <c r="N172" s="41">
        <f t="shared" si="4"/>
        <v>625</v>
      </c>
      <c r="O172" s="66">
        <f t="shared" si="6"/>
        <v>3437.5</v>
      </c>
      <c r="P172" s="66">
        <f t="shared" si="5"/>
        <v>0</v>
      </c>
    </row>
    <row r="173" spans="1:16" ht="30" x14ac:dyDescent="0.2">
      <c r="A173" s="121"/>
      <c r="B173" s="127"/>
      <c r="C173" s="102">
        <v>170</v>
      </c>
      <c r="D173" s="54" t="s">
        <v>275</v>
      </c>
      <c r="E173" s="46" t="s">
        <v>64</v>
      </c>
      <c r="F173" s="46" t="s">
        <v>483</v>
      </c>
      <c r="G173" s="31">
        <v>9002</v>
      </c>
      <c r="H173" s="46" t="s">
        <v>67</v>
      </c>
      <c r="I173" s="46">
        <v>20</v>
      </c>
      <c r="J173" s="46">
        <v>30</v>
      </c>
      <c r="K173" s="64">
        <v>7.95</v>
      </c>
      <c r="L173" s="43">
        <v>562</v>
      </c>
      <c r="M173" s="42">
        <f>SUM(CCT!L173-CCT!M173,CEPLAN!L173-CEPLAN!M173,CEO!L173-CEO!M173,CESFI!L173-CESFI!M173,FAED!L173-FAED!M173,REITORIA!L173-REITORIA!M173,MESC!L173-MESC!M173,CEAD!L173-CEAD!M173,CEART!L173-CEART!M173,CAV!L173-CAV!M173,CERES!L173-CERES!M173,ESAG!L173-ESAG!M173,CEFID!L173-CEFID!M173,CESMO!L173-CESMO!M173,CEAVI!L173-CEAVI!M173)</f>
        <v>0</v>
      </c>
      <c r="N173" s="41">
        <f t="shared" si="4"/>
        <v>562</v>
      </c>
      <c r="O173" s="66">
        <f t="shared" si="6"/>
        <v>4467.9000000000005</v>
      </c>
      <c r="P173" s="66">
        <f t="shared" si="5"/>
        <v>0</v>
      </c>
    </row>
    <row r="174" spans="1:16" ht="30" x14ac:dyDescent="0.2">
      <c r="A174" s="121"/>
      <c r="B174" s="127"/>
      <c r="C174" s="102">
        <v>171</v>
      </c>
      <c r="D174" s="54" t="s">
        <v>276</v>
      </c>
      <c r="E174" s="46" t="s">
        <v>64</v>
      </c>
      <c r="F174" s="46" t="s">
        <v>483</v>
      </c>
      <c r="G174" s="31">
        <v>9011</v>
      </c>
      <c r="H174" s="46" t="s">
        <v>67</v>
      </c>
      <c r="I174" s="46">
        <v>20</v>
      </c>
      <c r="J174" s="46">
        <v>30</v>
      </c>
      <c r="K174" s="64">
        <v>8</v>
      </c>
      <c r="L174" s="43">
        <v>1095</v>
      </c>
      <c r="M174" s="42">
        <f>SUM(CCT!L174-CCT!M174,CEPLAN!L174-CEPLAN!M174,CEO!L174-CEO!M174,CESFI!L174-CESFI!M174,FAED!L174-FAED!M174,REITORIA!L174-REITORIA!M174,MESC!L174-MESC!M174,CEAD!L174-CEAD!M174,CEART!L174-CEART!M174,CAV!L174-CAV!M174,CERES!L174-CERES!M174,ESAG!L174-ESAG!M174,CEFID!L174-CEFID!M174,CESMO!L174-CESMO!M174,CEAVI!L174-CEAVI!M174)</f>
        <v>0</v>
      </c>
      <c r="N174" s="41">
        <f t="shared" si="4"/>
        <v>1095</v>
      </c>
      <c r="O174" s="66">
        <f t="shared" si="6"/>
        <v>8760</v>
      </c>
      <c r="P174" s="66">
        <f t="shared" si="5"/>
        <v>0</v>
      </c>
    </row>
    <row r="175" spans="1:16" ht="30" x14ac:dyDescent="0.2">
      <c r="A175" s="121"/>
      <c r="B175" s="127"/>
      <c r="C175" s="102">
        <v>172</v>
      </c>
      <c r="D175" s="54" t="s">
        <v>277</v>
      </c>
      <c r="E175" s="46" t="s">
        <v>64</v>
      </c>
      <c r="F175" s="46" t="s">
        <v>483</v>
      </c>
      <c r="G175" s="31">
        <v>9012</v>
      </c>
      <c r="H175" s="46" t="s">
        <v>67</v>
      </c>
      <c r="I175" s="46">
        <v>20</v>
      </c>
      <c r="J175" s="46">
        <v>30</v>
      </c>
      <c r="K175" s="64">
        <v>8.5</v>
      </c>
      <c r="L175" s="43">
        <v>1010</v>
      </c>
      <c r="M175" s="42">
        <f>SUM(CCT!L175-CCT!M175,CEPLAN!L175-CEPLAN!M175,CEO!L175-CEO!M175,CESFI!L175-CESFI!M175,FAED!L175-FAED!M175,REITORIA!L175-REITORIA!M175,MESC!L175-MESC!M175,CEAD!L175-CEAD!M175,CEART!L175-CEART!M175,CAV!L175-CAV!M175,CERES!L175-CERES!M175,ESAG!L175-ESAG!M175,CEFID!L175-CEFID!M175,CESMO!L175-CESMO!M175,CEAVI!L175-CEAVI!M175)</f>
        <v>0</v>
      </c>
      <c r="N175" s="41">
        <f t="shared" si="4"/>
        <v>1010</v>
      </c>
      <c r="O175" s="66">
        <f t="shared" si="6"/>
        <v>8585</v>
      </c>
      <c r="P175" s="66">
        <f t="shared" si="5"/>
        <v>0</v>
      </c>
    </row>
    <row r="176" spans="1:16" ht="30" x14ac:dyDescent="0.2">
      <c r="A176" s="121"/>
      <c r="B176" s="127"/>
      <c r="C176" s="102">
        <v>173</v>
      </c>
      <c r="D176" s="54" t="s">
        <v>278</v>
      </c>
      <c r="E176" s="31" t="s">
        <v>64</v>
      </c>
      <c r="F176" s="31" t="s">
        <v>487</v>
      </c>
      <c r="G176" s="31" t="s">
        <v>488</v>
      </c>
      <c r="H176" s="31" t="s">
        <v>133</v>
      </c>
      <c r="I176" s="46">
        <v>20</v>
      </c>
      <c r="J176" s="46">
        <v>30</v>
      </c>
      <c r="K176" s="64">
        <v>140</v>
      </c>
      <c r="L176" s="43">
        <v>6</v>
      </c>
      <c r="M176" s="42">
        <f>SUM(CCT!L176-CCT!M176,CEPLAN!L176-CEPLAN!M176,CEO!L176-CEO!M176,CESFI!L176-CESFI!M176,FAED!L176-FAED!M176,REITORIA!L176-REITORIA!M176,MESC!L176-MESC!M176,CEAD!L176-CEAD!M176,CEART!L176-CEART!M176,CAV!L176-CAV!M176,CERES!L176-CERES!M176,ESAG!L176-ESAG!M176,CEFID!L176-CEFID!M176,CESMO!L176-CESMO!M176,CEAVI!L176-CEAVI!M176)</f>
        <v>0</v>
      </c>
      <c r="N176" s="41">
        <f t="shared" si="4"/>
        <v>6</v>
      </c>
      <c r="O176" s="66">
        <f t="shared" si="6"/>
        <v>840</v>
      </c>
      <c r="P176" s="66">
        <f t="shared" si="5"/>
        <v>0</v>
      </c>
    </row>
    <row r="177" spans="1:16" ht="30" x14ac:dyDescent="0.2">
      <c r="A177" s="121"/>
      <c r="B177" s="127"/>
      <c r="C177" s="102">
        <v>174</v>
      </c>
      <c r="D177" s="54" t="s">
        <v>279</v>
      </c>
      <c r="E177" s="31" t="s">
        <v>64</v>
      </c>
      <c r="F177" s="31" t="s">
        <v>487</v>
      </c>
      <c r="G177" s="31" t="s">
        <v>488</v>
      </c>
      <c r="H177" s="56" t="s">
        <v>133</v>
      </c>
      <c r="I177" s="46">
        <v>20</v>
      </c>
      <c r="J177" s="46">
        <v>30</v>
      </c>
      <c r="K177" s="64">
        <v>160</v>
      </c>
      <c r="L177" s="43">
        <v>6</v>
      </c>
      <c r="M177" s="42">
        <f>SUM(CCT!L177-CCT!M177,CEPLAN!L177-CEPLAN!M177,CEO!L177-CEO!M177,CESFI!L177-CESFI!M177,FAED!L177-FAED!M177,REITORIA!L177-REITORIA!M177,MESC!L177-MESC!M177,CEAD!L177-CEAD!M177,CEART!L177-CEART!M177,CAV!L177-CAV!M177,CERES!L177-CERES!M177,ESAG!L177-ESAG!M177,CEFID!L177-CEFID!M177,CESMO!L177-CESMO!M177,CEAVI!L177-CEAVI!M177)</f>
        <v>0</v>
      </c>
      <c r="N177" s="41">
        <f t="shared" si="4"/>
        <v>6</v>
      </c>
      <c r="O177" s="66">
        <f t="shared" si="6"/>
        <v>960</v>
      </c>
      <c r="P177" s="66">
        <f t="shared" si="5"/>
        <v>0</v>
      </c>
    </row>
    <row r="178" spans="1:16" ht="30" x14ac:dyDescent="0.2">
      <c r="A178" s="121"/>
      <c r="B178" s="127"/>
      <c r="C178" s="102">
        <v>175</v>
      </c>
      <c r="D178" s="53" t="s">
        <v>280</v>
      </c>
      <c r="E178" s="31" t="s">
        <v>64</v>
      </c>
      <c r="F178" s="31" t="s">
        <v>487</v>
      </c>
      <c r="G178" s="31" t="s">
        <v>488</v>
      </c>
      <c r="H178" s="52" t="s">
        <v>133</v>
      </c>
      <c r="I178" s="46">
        <v>20</v>
      </c>
      <c r="J178" s="46">
        <v>30</v>
      </c>
      <c r="K178" s="64">
        <v>280</v>
      </c>
      <c r="L178" s="43">
        <v>6</v>
      </c>
      <c r="M178" s="42">
        <f>SUM(CCT!L178-CCT!M178,CEPLAN!L178-CEPLAN!M178,CEO!L178-CEO!M178,CESFI!L178-CESFI!M178,FAED!L178-FAED!M178,REITORIA!L178-REITORIA!M178,MESC!L178-MESC!M178,CEAD!L178-CEAD!M178,CEART!L178-CEART!M178,CAV!L178-CAV!M178,CERES!L178-CERES!M178,ESAG!L178-ESAG!M178,CEFID!L178-CEFID!M178,CESMO!L178-CESMO!M178,CEAVI!L178-CEAVI!M178)</f>
        <v>0</v>
      </c>
      <c r="N178" s="41">
        <f t="shared" si="4"/>
        <v>6</v>
      </c>
      <c r="O178" s="66">
        <f t="shared" si="6"/>
        <v>1680</v>
      </c>
      <c r="P178" s="66">
        <f t="shared" si="5"/>
        <v>0</v>
      </c>
    </row>
    <row r="179" spans="1:16" ht="45" x14ac:dyDescent="0.2">
      <c r="A179" s="121"/>
      <c r="B179" s="127"/>
      <c r="C179" s="102">
        <v>176</v>
      </c>
      <c r="D179" s="54" t="s">
        <v>281</v>
      </c>
      <c r="E179" s="31" t="s">
        <v>64</v>
      </c>
      <c r="F179" s="31" t="s">
        <v>456</v>
      </c>
      <c r="G179" s="31" t="s">
        <v>489</v>
      </c>
      <c r="H179" s="46" t="s">
        <v>70</v>
      </c>
      <c r="I179" s="46">
        <v>20</v>
      </c>
      <c r="J179" s="46">
        <v>30</v>
      </c>
      <c r="K179" s="64">
        <v>7.02</v>
      </c>
      <c r="L179" s="43">
        <v>30</v>
      </c>
      <c r="M179" s="42">
        <f>SUM(CCT!L179-CCT!M179,CEPLAN!L179-CEPLAN!M179,CEO!L179-CEO!M179,CESFI!L179-CESFI!M179,FAED!L179-FAED!M179,REITORIA!L179-REITORIA!M179,MESC!L179-MESC!M179,CEAD!L179-CEAD!M179,CEART!L179-CEART!M179,CAV!L179-CAV!M179,CERES!L179-CERES!M179,ESAG!L179-ESAG!M179,CEFID!L179-CEFID!M179,CESMO!L179-CESMO!M179,CEAVI!L179-CEAVI!M179)</f>
        <v>0</v>
      </c>
      <c r="N179" s="41">
        <f t="shared" si="4"/>
        <v>30</v>
      </c>
      <c r="O179" s="66">
        <f t="shared" si="6"/>
        <v>210.6</v>
      </c>
      <c r="P179" s="66">
        <f t="shared" si="5"/>
        <v>0</v>
      </c>
    </row>
    <row r="180" spans="1:16" ht="150" x14ac:dyDescent="0.2">
      <c r="A180" s="121"/>
      <c r="B180" s="127"/>
      <c r="C180" s="102">
        <v>177</v>
      </c>
      <c r="D180" s="54" t="s">
        <v>282</v>
      </c>
      <c r="E180" s="31" t="s">
        <v>64</v>
      </c>
      <c r="F180" s="31" t="s">
        <v>490</v>
      </c>
      <c r="G180" s="31" t="s">
        <v>491</v>
      </c>
      <c r="H180" s="46" t="s">
        <v>435</v>
      </c>
      <c r="I180" s="46">
        <v>20</v>
      </c>
      <c r="J180" s="46">
        <v>30</v>
      </c>
      <c r="K180" s="64">
        <v>25</v>
      </c>
      <c r="L180" s="43">
        <v>30</v>
      </c>
      <c r="M180" s="42">
        <f>SUM(CCT!L180-CCT!M180,CEPLAN!L180-CEPLAN!M180,CEO!L180-CEO!M180,CESFI!L180-CESFI!M180,FAED!L180-FAED!M180,REITORIA!L180-REITORIA!M180,MESC!L180-MESC!M180,CEAD!L180-CEAD!M180,CEART!L180-CEART!M180,CAV!L180-CAV!M180,CERES!L180-CERES!M180,ESAG!L180-ESAG!M180,CEFID!L180-CEFID!M180,CESMO!L180-CESMO!M180,CEAVI!L180-CEAVI!M180)</f>
        <v>0</v>
      </c>
      <c r="N180" s="41">
        <f t="shared" si="4"/>
        <v>30</v>
      </c>
      <c r="O180" s="66">
        <f t="shared" si="6"/>
        <v>750</v>
      </c>
      <c r="P180" s="66">
        <f t="shared" si="5"/>
        <v>0</v>
      </c>
    </row>
    <row r="181" spans="1:16" ht="120" x14ac:dyDescent="0.2">
      <c r="A181" s="121"/>
      <c r="B181" s="127"/>
      <c r="C181" s="102">
        <v>178</v>
      </c>
      <c r="D181" s="54" t="s">
        <v>283</v>
      </c>
      <c r="E181" s="31" t="s">
        <v>64</v>
      </c>
      <c r="F181" s="31" t="s">
        <v>492</v>
      </c>
      <c r="G181" s="31" t="s">
        <v>493</v>
      </c>
      <c r="H181" s="46" t="s">
        <v>70</v>
      </c>
      <c r="I181" s="46">
        <v>20</v>
      </c>
      <c r="J181" s="46">
        <v>30</v>
      </c>
      <c r="K181" s="64">
        <v>13.09</v>
      </c>
      <c r="L181" s="43">
        <v>50</v>
      </c>
      <c r="M181" s="42">
        <f>SUM(CCT!L181-CCT!M181,CEPLAN!L181-CEPLAN!M181,CEO!L181-CEO!M181,CESFI!L181-CESFI!M181,FAED!L181-FAED!M181,REITORIA!L181-REITORIA!M181,MESC!L181-MESC!M181,CEAD!L181-CEAD!M181,CEART!L181-CEART!M181,CAV!L181-CAV!M181,CERES!L181-CERES!M181,ESAG!L181-ESAG!M181,CEFID!L181-CEFID!M181,CESMO!L181-CESMO!M181,CEAVI!L181-CEAVI!M181)</f>
        <v>0</v>
      </c>
      <c r="N181" s="41">
        <f t="shared" ref="N181:N244" si="7">SUM(L181-M181)</f>
        <v>50</v>
      </c>
      <c r="O181" s="66">
        <f t="shared" si="6"/>
        <v>654.5</v>
      </c>
      <c r="P181" s="66">
        <f t="shared" ref="P181:P244" si="8">M181*K181</f>
        <v>0</v>
      </c>
    </row>
    <row r="182" spans="1:16" ht="75" x14ac:dyDescent="0.2">
      <c r="A182" s="121"/>
      <c r="B182" s="127"/>
      <c r="C182" s="102">
        <v>179</v>
      </c>
      <c r="D182" s="54" t="s">
        <v>284</v>
      </c>
      <c r="E182" s="31" t="s">
        <v>64</v>
      </c>
      <c r="F182" s="31" t="s">
        <v>494</v>
      </c>
      <c r="G182" s="31" t="s">
        <v>495</v>
      </c>
      <c r="H182" s="46" t="s">
        <v>70</v>
      </c>
      <c r="I182" s="46">
        <v>20</v>
      </c>
      <c r="J182" s="46">
        <v>30</v>
      </c>
      <c r="K182" s="64">
        <v>10.01</v>
      </c>
      <c r="L182" s="43">
        <v>110</v>
      </c>
      <c r="M182" s="42">
        <f>SUM(CCT!L182-CCT!M182,CEPLAN!L182-CEPLAN!M182,CEO!L182-CEO!M182,CESFI!L182-CESFI!M182,FAED!L182-FAED!M182,REITORIA!L182-REITORIA!M182,MESC!L182-MESC!M182,CEAD!L182-CEAD!M182,CEART!L182-CEART!M182,CAV!L182-CAV!M182,CERES!L182-CERES!M182,ESAG!L182-ESAG!M182,CEFID!L182-CEFID!M182,CESMO!L182-CESMO!M182,CEAVI!L182-CEAVI!M182)</f>
        <v>0</v>
      </c>
      <c r="N182" s="41">
        <f t="shared" si="7"/>
        <v>110</v>
      </c>
      <c r="O182" s="66">
        <f t="shared" si="6"/>
        <v>1101.0999999999999</v>
      </c>
      <c r="P182" s="66">
        <f t="shared" si="8"/>
        <v>0</v>
      </c>
    </row>
    <row r="183" spans="1:16" ht="90" x14ac:dyDescent="0.2">
      <c r="A183" s="121"/>
      <c r="B183" s="127"/>
      <c r="C183" s="102">
        <v>180</v>
      </c>
      <c r="D183" s="36" t="s">
        <v>285</v>
      </c>
      <c r="E183" s="31" t="s">
        <v>64</v>
      </c>
      <c r="F183" s="31" t="s">
        <v>496</v>
      </c>
      <c r="G183" s="31" t="s">
        <v>497</v>
      </c>
      <c r="H183" s="46" t="s">
        <v>133</v>
      </c>
      <c r="I183" s="46">
        <v>20</v>
      </c>
      <c r="J183" s="46">
        <v>30</v>
      </c>
      <c r="K183" s="64">
        <v>388.95</v>
      </c>
      <c r="L183" s="43">
        <v>70</v>
      </c>
      <c r="M183" s="42">
        <f>SUM(CCT!L183-CCT!M183,CEPLAN!L183-CEPLAN!M183,CEO!L183-CEO!M183,CESFI!L183-CESFI!M183,FAED!L183-FAED!M183,REITORIA!L183-REITORIA!M183,MESC!L183-MESC!M183,CEAD!L183-CEAD!M183,CEART!L183-CEART!M183,CAV!L183-CAV!M183,CERES!L183-CERES!M183,ESAG!L183-ESAG!M183,CEFID!L183-CEFID!M183,CESMO!L183-CESMO!M183,CEAVI!L183-CEAVI!M183)</f>
        <v>0</v>
      </c>
      <c r="N183" s="41">
        <f t="shared" si="7"/>
        <v>70</v>
      </c>
      <c r="O183" s="66">
        <f t="shared" si="6"/>
        <v>27226.5</v>
      </c>
      <c r="P183" s="66">
        <f t="shared" si="8"/>
        <v>0</v>
      </c>
    </row>
    <row r="184" spans="1:16" x14ac:dyDescent="0.2">
      <c r="A184" s="121"/>
      <c r="B184" s="127"/>
      <c r="C184" s="102">
        <v>181</v>
      </c>
      <c r="D184" s="36" t="s">
        <v>286</v>
      </c>
      <c r="E184" s="31" t="s">
        <v>64</v>
      </c>
      <c r="F184" s="31" t="s">
        <v>498</v>
      </c>
      <c r="G184" s="31" t="s">
        <v>499</v>
      </c>
      <c r="H184" s="46" t="s">
        <v>133</v>
      </c>
      <c r="I184" s="46">
        <v>20</v>
      </c>
      <c r="J184" s="46">
        <v>30</v>
      </c>
      <c r="K184" s="64">
        <v>3.96</v>
      </c>
      <c r="L184" s="43">
        <v>410</v>
      </c>
      <c r="M184" s="42">
        <f>SUM(CCT!L184-CCT!M184,CEPLAN!L184-CEPLAN!M184,CEO!L184-CEO!M184,CESFI!L184-CESFI!M184,FAED!L184-FAED!M184,REITORIA!L184-REITORIA!M184,MESC!L184-MESC!M184,CEAD!L184-CEAD!M184,CEART!L184-CEART!M184,CAV!L184-CAV!M184,CERES!L184-CERES!M184,ESAG!L184-ESAG!M184,CEFID!L184-CEFID!M184,CESMO!L184-CESMO!M184,CEAVI!L184-CEAVI!M184)</f>
        <v>0</v>
      </c>
      <c r="N184" s="41">
        <f t="shared" si="7"/>
        <v>410</v>
      </c>
      <c r="O184" s="66">
        <f t="shared" si="6"/>
        <v>1623.6</v>
      </c>
      <c r="P184" s="66">
        <f t="shared" si="8"/>
        <v>0</v>
      </c>
    </row>
    <row r="185" spans="1:16" ht="30" x14ac:dyDescent="0.2">
      <c r="A185" s="121"/>
      <c r="B185" s="128"/>
      <c r="C185" s="102">
        <v>182</v>
      </c>
      <c r="D185" s="54" t="s">
        <v>287</v>
      </c>
      <c r="E185" s="31" t="s">
        <v>64</v>
      </c>
      <c r="F185" s="31" t="s">
        <v>483</v>
      </c>
      <c r="G185" s="31">
        <v>9013</v>
      </c>
      <c r="H185" s="46" t="s">
        <v>67</v>
      </c>
      <c r="I185" s="46">
        <v>20</v>
      </c>
      <c r="J185" s="46">
        <v>30</v>
      </c>
      <c r="K185" s="64">
        <v>9.99</v>
      </c>
      <c r="L185" s="43">
        <v>865</v>
      </c>
      <c r="M185" s="42">
        <f>SUM(CCT!L185-CCT!M185,CEPLAN!L185-CEPLAN!M185,CEO!L185-CEO!M185,CESFI!L185-CESFI!M185,FAED!L185-FAED!M185,REITORIA!L185-REITORIA!M185,MESC!L185-MESC!M185,CEAD!L185-CEAD!M185,CEART!L185-CEART!M185,CAV!L185-CAV!M185,CERES!L185-CERES!M185,ESAG!L185-ESAG!M185,CEFID!L185-CEFID!M185,CESMO!L185-CESMO!M185,CEAVI!L185-CEAVI!M185)</f>
        <v>10</v>
      </c>
      <c r="N185" s="41">
        <f t="shared" si="7"/>
        <v>855</v>
      </c>
      <c r="O185" s="66">
        <f t="shared" si="6"/>
        <v>8641.35</v>
      </c>
      <c r="P185" s="66">
        <f t="shared" si="8"/>
        <v>99.9</v>
      </c>
    </row>
    <row r="186" spans="1:16" ht="75" x14ac:dyDescent="0.2">
      <c r="A186" s="122" t="s">
        <v>443</v>
      </c>
      <c r="B186" s="111">
        <v>4</v>
      </c>
      <c r="C186" s="103">
        <v>183</v>
      </c>
      <c r="D186" s="55" t="s">
        <v>288</v>
      </c>
      <c r="E186" s="32" t="s">
        <v>64</v>
      </c>
      <c r="F186" s="32" t="s">
        <v>652</v>
      </c>
      <c r="G186" s="62" t="s">
        <v>617</v>
      </c>
      <c r="H186" s="47" t="s">
        <v>67</v>
      </c>
      <c r="I186" s="47">
        <v>20</v>
      </c>
      <c r="J186" s="47">
        <v>30</v>
      </c>
      <c r="K186" s="65">
        <v>8.57</v>
      </c>
      <c r="L186" s="43">
        <v>407</v>
      </c>
      <c r="M186" s="42">
        <f>SUM(CCT!L186-CCT!M186,CEPLAN!L186-CEPLAN!M186,CEO!L186-CEO!M186,CESFI!L186-CESFI!M186,FAED!L186-FAED!M186,REITORIA!L186-REITORIA!M186,MESC!L186-MESC!M186,CEAD!L186-CEAD!M186,CEART!L186-CEART!M186,CAV!L186-CAV!M186,CERES!L186-CERES!M186,ESAG!L186-ESAG!M186,CEFID!L186-CEFID!M186,CESMO!L186-CESMO!M186,CEAVI!L186-CEAVI!M186)</f>
        <v>10</v>
      </c>
      <c r="N186" s="41">
        <f t="shared" si="7"/>
        <v>397</v>
      </c>
      <c r="O186" s="66">
        <f t="shared" si="6"/>
        <v>3487.9900000000002</v>
      </c>
      <c r="P186" s="66">
        <f t="shared" si="8"/>
        <v>85.7</v>
      </c>
    </row>
    <row r="187" spans="1:16" ht="75" x14ac:dyDescent="0.2">
      <c r="A187" s="122"/>
      <c r="B187" s="112"/>
      <c r="C187" s="103">
        <v>184</v>
      </c>
      <c r="D187" s="55" t="s">
        <v>289</v>
      </c>
      <c r="E187" s="32" t="s">
        <v>64</v>
      </c>
      <c r="F187" s="32" t="s">
        <v>652</v>
      </c>
      <c r="G187" s="62" t="s">
        <v>618</v>
      </c>
      <c r="H187" s="47" t="s">
        <v>67</v>
      </c>
      <c r="I187" s="47">
        <v>20</v>
      </c>
      <c r="J187" s="47">
        <v>30</v>
      </c>
      <c r="K187" s="65">
        <v>8.57</v>
      </c>
      <c r="L187" s="43">
        <v>410</v>
      </c>
      <c r="M187" s="42">
        <f>SUM(CCT!L187-CCT!M187,CEPLAN!L187-CEPLAN!M187,CEO!L187-CEO!M187,CESFI!L187-CESFI!M187,FAED!L187-FAED!M187,REITORIA!L187-REITORIA!M187,MESC!L187-MESC!M187,CEAD!L187-CEAD!M187,CEART!L187-CEART!M187,CAV!L187-CAV!M187,CERES!L187-CERES!M187,ESAG!L187-ESAG!M187,CEFID!L187-CEFID!M187,CESMO!L187-CESMO!M187,CEAVI!L187-CEAVI!M187)</f>
        <v>8</v>
      </c>
      <c r="N187" s="41">
        <f t="shared" si="7"/>
        <v>402</v>
      </c>
      <c r="O187" s="66">
        <f t="shared" si="6"/>
        <v>3513.7000000000003</v>
      </c>
      <c r="P187" s="66">
        <f t="shared" si="8"/>
        <v>68.56</v>
      </c>
    </row>
    <row r="188" spans="1:16" ht="75" x14ac:dyDescent="0.2">
      <c r="A188" s="122"/>
      <c r="B188" s="112"/>
      <c r="C188" s="103">
        <v>185</v>
      </c>
      <c r="D188" s="35" t="s">
        <v>290</v>
      </c>
      <c r="E188" s="32" t="s">
        <v>64</v>
      </c>
      <c r="F188" s="32" t="s">
        <v>652</v>
      </c>
      <c r="G188" s="32" t="s">
        <v>619</v>
      </c>
      <c r="H188" s="47" t="s">
        <v>67</v>
      </c>
      <c r="I188" s="47">
        <v>20</v>
      </c>
      <c r="J188" s="47">
        <v>30</v>
      </c>
      <c r="K188" s="65">
        <v>8.57</v>
      </c>
      <c r="L188" s="43">
        <v>500</v>
      </c>
      <c r="M188" s="42">
        <f>SUM(CCT!L188-CCT!M188,CEPLAN!L188-CEPLAN!M188,CEO!L188-CEO!M188,CESFI!L188-CESFI!M188,FAED!L188-FAED!M188,REITORIA!L188-REITORIA!M188,MESC!L188-MESC!M188,CEAD!L188-CEAD!M188,CEART!L188-CEART!M188,CAV!L188-CAV!M188,CERES!L188-CERES!M188,ESAG!L188-ESAG!M188,CEFID!L188-CEFID!M188,CESMO!L188-CESMO!M188,CEAVI!L188-CEAVI!M188)</f>
        <v>8</v>
      </c>
      <c r="N188" s="41">
        <f t="shared" si="7"/>
        <v>492</v>
      </c>
      <c r="O188" s="66">
        <f t="shared" si="6"/>
        <v>4285</v>
      </c>
      <c r="P188" s="66">
        <f t="shared" si="8"/>
        <v>68.56</v>
      </c>
    </row>
    <row r="189" spans="1:16" ht="75" x14ac:dyDescent="0.2">
      <c r="A189" s="122"/>
      <c r="B189" s="112"/>
      <c r="C189" s="103">
        <v>186</v>
      </c>
      <c r="D189" s="55" t="s">
        <v>291</v>
      </c>
      <c r="E189" s="32" t="s">
        <v>64</v>
      </c>
      <c r="F189" s="32" t="s">
        <v>652</v>
      </c>
      <c r="G189" s="32" t="s">
        <v>620</v>
      </c>
      <c r="H189" s="47" t="s">
        <v>67</v>
      </c>
      <c r="I189" s="47">
        <v>20</v>
      </c>
      <c r="J189" s="47">
        <v>30</v>
      </c>
      <c r="K189" s="65">
        <v>8.57</v>
      </c>
      <c r="L189" s="43">
        <v>571</v>
      </c>
      <c r="M189" s="42">
        <f>SUM(CCT!L189-CCT!M189,CEPLAN!L189-CEPLAN!M189,CEO!L189-CEO!M189,CESFI!L189-CESFI!M189,FAED!L189-FAED!M189,REITORIA!L189-REITORIA!M189,MESC!L189-MESC!M189,CEAD!L189-CEAD!M189,CEART!L189-CEART!M189,CAV!L189-CAV!M189,CERES!L189-CERES!M189,ESAG!L189-ESAG!M189,CEFID!L189-CEFID!M189,CESMO!L189-CESMO!M189,CEAVI!L189-CEAVI!M189)</f>
        <v>6</v>
      </c>
      <c r="N189" s="41">
        <f t="shared" si="7"/>
        <v>565</v>
      </c>
      <c r="O189" s="66">
        <f t="shared" si="6"/>
        <v>4893.47</v>
      </c>
      <c r="P189" s="66">
        <f t="shared" si="8"/>
        <v>51.42</v>
      </c>
    </row>
    <row r="190" spans="1:16" ht="75" x14ac:dyDescent="0.2">
      <c r="A190" s="122"/>
      <c r="B190" s="112"/>
      <c r="C190" s="103">
        <v>187</v>
      </c>
      <c r="D190" s="55" t="s">
        <v>292</v>
      </c>
      <c r="E190" s="32" t="s">
        <v>64</v>
      </c>
      <c r="F190" s="32" t="s">
        <v>652</v>
      </c>
      <c r="G190" s="32" t="s">
        <v>621</v>
      </c>
      <c r="H190" s="47" t="s">
        <v>67</v>
      </c>
      <c r="I190" s="47">
        <v>20</v>
      </c>
      <c r="J190" s="47">
        <v>30</v>
      </c>
      <c r="K190" s="65">
        <v>8.57</v>
      </c>
      <c r="L190" s="43">
        <v>486</v>
      </c>
      <c r="M190" s="42">
        <f>SUM(CCT!L190-CCT!M190,CEPLAN!L190-CEPLAN!M190,CEO!L190-CEO!M190,CESFI!L190-CESFI!M190,FAED!L190-FAED!M190,REITORIA!L190-REITORIA!M190,MESC!L190-MESC!M190,CEAD!L190-CEAD!M190,CEART!L190-CEART!M190,CAV!L190-CAV!M190,CERES!L190-CERES!M190,ESAG!L190-ESAG!M190,CEFID!L190-CEFID!M190,CESMO!L190-CESMO!M190,CEAVI!L190-CEAVI!M190)</f>
        <v>6</v>
      </c>
      <c r="N190" s="41">
        <f t="shared" si="7"/>
        <v>480</v>
      </c>
      <c r="O190" s="66">
        <f t="shared" si="6"/>
        <v>4165.0200000000004</v>
      </c>
      <c r="P190" s="66">
        <f t="shared" si="8"/>
        <v>51.42</v>
      </c>
    </row>
    <row r="191" spans="1:16" ht="75" x14ac:dyDescent="0.2">
      <c r="A191" s="122"/>
      <c r="B191" s="112"/>
      <c r="C191" s="103">
        <v>188</v>
      </c>
      <c r="D191" s="55" t="s">
        <v>293</v>
      </c>
      <c r="E191" s="32" t="s">
        <v>64</v>
      </c>
      <c r="F191" s="32" t="s">
        <v>652</v>
      </c>
      <c r="G191" s="32" t="s">
        <v>622</v>
      </c>
      <c r="H191" s="47" t="s">
        <v>67</v>
      </c>
      <c r="I191" s="47">
        <v>20</v>
      </c>
      <c r="J191" s="47">
        <v>30</v>
      </c>
      <c r="K191" s="65">
        <v>10.17</v>
      </c>
      <c r="L191" s="43">
        <v>446</v>
      </c>
      <c r="M191" s="42">
        <f>SUM(CCT!L191-CCT!M191,CEPLAN!L191-CEPLAN!M191,CEO!L191-CEO!M191,CESFI!L191-CESFI!M191,FAED!L191-FAED!M191,REITORIA!L191-REITORIA!M191,MESC!L191-MESC!M191,CEAD!L191-CEAD!M191,CEART!L191-CEART!M191,CAV!L191-CAV!M191,CERES!L191-CERES!M191,ESAG!L191-ESAG!M191,CEFID!L191-CEFID!M191,CESMO!L191-CESMO!M191,CEAVI!L191-CEAVI!M191)</f>
        <v>5</v>
      </c>
      <c r="N191" s="41">
        <f t="shared" si="7"/>
        <v>441</v>
      </c>
      <c r="O191" s="66">
        <f t="shared" si="6"/>
        <v>4535.82</v>
      </c>
      <c r="P191" s="66">
        <f t="shared" si="8"/>
        <v>50.85</v>
      </c>
    </row>
    <row r="192" spans="1:16" ht="75" x14ac:dyDescent="0.2">
      <c r="A192" s="122"/>
      <c r="B192" s="112"/>
      <c r="C192" s="103">
        <v>189</v>
      </c>
      <c r="D192" s="55" t="s">
        <v>294</v>
      </c>
      <c r="E192" s="32" t="s">
        <v>64</v>
      </c>
      <c r="F192" s="32" t="s">
        <v>652</v>
      </c>
      <c r="G192" s="32" t="s">
        <v>623</v>
      </c>
      <c r="H192" s="32" t="s">
        <v>67</v>
      </c>
      <c r="I192" s="47">
        <v>20</v>
      </c>
      <c r="J192" s="47">
        <v>30</v>
      </c>
      <c r="K192" s="65">
        <v>10.17</v>
      </c>
      <c r="L192" s="43">
        <v>310</v>
      </c>
      <c r="M192" s="42">
        <f>SUM(CCT!L192-CCT!M192,CEPLAN!L192-CEPLAN!M192,CEO!L192-CEO!M192,CESFI!L192-CESFI!M192,FAED!L192-FAED!M192,REITORIA!L192-REITORIA!M192,MESC!L192-MESC!M192,CEAD!L192-CEAD!M192,CEART!L192-CEART!M192,CAV!L192-CAV!M192,CERES!L192-CERES!M192,ESAG!L192-ESAG!M192,CEFID!L192-CEFID!M192,CESMO!L192-CESMO!M192,CEAVI!L192-CEAVI!M192)</f>
        <v>2</v>
      </c>
      <c r="N192" s="41">
        <f t="shared" si="7"/>
        <v>308</v>
      </c>
      <c r="O192" s="66">
        <f t="shared" si="6"/>
        <v>3152.7</v>
      </c>
      <c r="P192" s="66">
        <f t="shared" si="8"/>
        <v>20.34</v>
      </c>
    </row>
    <row r="193" spans="1:16" ht="75" x14ac:dyDescent="0.2">
      <c r="A193" s="122"/>
      <c r="B193" s="112"/>
      <c r="C193" s="103">
        <v>190</v>
      </c>
      <c r="D193" s="55" t="s">
        <v>295</v>
      </c>
      <c r="E193" s="32" t="s">
        <v>64</v>
      </c>
      <c r="F193" s="32" t="s">
        <v>652</v>
      </c>
      <c r="G193" s="32" t="s">
        <v>624</v>
      </c>
      <c r="H193" s="32" t="s">
        <v>67</v>
      </c>
      <c r="I193" s="47">
        <v>20</v>
      </c>
      <c r="J193" s="47">
        <v>30</v>
      </c>
      <c r="K193" s="65">
        <v>10.17</v>
      </c>
      <c r="L193" s="43">
        <v>175</v>
      </c>
      <c r="M193" s="42">
        <f>SUM(CCT!L193-CCT!M193,CEPLAN!L193-CEPLAN!M193,CEO!L193-CEO!M193,CESFI!L193-CESFI!M193,FAED!L193-FAED!M193,REITORIA!L193-REITORIA!M193,MESC!L193-MESC!M193,CEAD!L193-CEAD!M193,CEART!L193-CEART!M193,CAV!L193-CAV!M193,CERES!L193-CERES!M193,ESAG!L193-ESAG!M193,CEFID!L193-CEFID!M193,CESMO!L193-CESMO!M193,CEAVI!L193-CEAVI!M193)</f>
        <v>0</v>
      </c>
      <c r="N193" s="41">
        <f t="shared" si="7"/>
        <v>175</v>
      </c>
      <c r="O193" s="66">
        <f t="shared" si="6"/>
        <v>1779.75</v>
      </c>
      <c r="P193" s="66">
        <f t="shared" si="8"/>
        <v>0</v>
      </c>
    </row>
    <row r="194" spans="1:16" ht="75" x14ac:dyDescent="0.2">
      <c r="A194" s="122"/>
      <c r="B194" s="112"/>
      <c r="C194" s="103">
        <v>191</v>
      </c>
      <c r="D194" s="35" t="s">
        <v>296</v>
      </c>
      <c r="E194" s="32" t="s">
        <v>64</v>
      </c>
      <c r="F194" s="32" t="s">
        <v>652</v>
      </c>
      <c r="G194" s="32" t="s">
        <v>618</v>
      </c>
      <c r="H194" s="32" t="s">
        <v>67</v>
      </c>
      <c r="I194" s="47">
        <v>20</v>
      </c>
      <c r="J194" s="47">
        <v>30</v>
      </c>
      <c r="K194" s="65">
        <v>43.71</v>
      </c>
      <c r="L194" s="43">
        <v>224</v>
      </c>
      <c r="M194" s="42">
        <f>SUM(CCT!L194-CCT!M194,CEPLAN!L194-CEPLAN!M194,CEO!L194-CEO!M194,CESFI!L194-CESFI!M194,FAED!L194-FAED!M194,REITORIA!L194-REITORIA!M194,MESC!L194-MESC!M194,CEAD!L194-CEAD!M194,CEART!L194-CEART!M194,CAV!L194-CAV!M194,CERES!L194-CERES!M194,ESAG!L194-ESAG!M194,CEFID!L194-CEFID!M194,CESMO!L194-CESMO!M194,CEAVI!L194-CEAVI!M194)</f>
        <v>3</v>
      </c>
      <c r="N194" s="41">
        <f t="shared" si="7"/>
        <v>221</v>
      </c>
      <c r="O194" s="66">
        <f t="shared" si="6"/>
        <v>9791.0400000000009</v>
      </c>
      <c r="P194" s="66">
        <f t="shared" si="8"/>
        <v>131.13</v>
      </c>
    </row>
    <row r="195" spans="1:16" ht="75" x14ac:dyDescent="0.2">
      <c r="A195" s="122"/>
      <c r="B195" s="112"/>
      <c r="C195" s="103">
        <v>192</v>
      </c>
      <c r="D195" s="35" t="s">
        <v>297</v>
      </c>
      <c r="E195" s="32" t="s">
        <v>64</v>
      </c>
      <c r="F195" s="32" t="s">
        <v>652</v>
      </c>
      <c r="G195" s="32" t="s">
        <v>619</v>
      </c>
      <c r="H195" s="32" t="s">
        <v>67</v>
      </c>
      <c r="I195" s="47">
        <v>20</v>
      </c>
      <c r="J195" s="47">
        <v>30</v>
      </c>
      <c r="K195" s="65">
        <v>43.71</v>
      </c>
      <c r="L195" s="43">
        <v>240</v>
      </c>
      <c r="M195" s="42">
        <f>SUM(CCT!L195-CCT!M195,CEPLAN!L195-CEPLAN!M195,CEO!L195-CEO!M195,CESFI!L195-CESFI!M195,FAED!L195-FAED!M195,REITORIA!L195-REITORIA!M195,MESC!L195-MESC!M195,CEAD!L195-CEAD!M195,CEART!L195-CEART!M195,CAV!L195-CAV!M195,CERES!L195-CERES!M195,ESAG!L195-ESAG!M195,CEFID!L195-CEFID!M195,CESMO!L195-CESMO!M195,CEAVI!L195-CEAVI!M195)</f>
        <v>3</v>
      </c>
      <c r="N195" s="41">
        <f t="shared" si="7"/>
        <v>237</v>
      </c>
      <c r="O195" s="66">
        <f t="shared" si="6"/>
        <v>10490.4</v>
      </c>
      <c r="P195" s="66">
        <f t="shared" si="8"/>
        <v>131.13</v>
      </c>
    </row>
    <row r="196" spans="1:16" ht="75" x14ac:dyDescent="0.2">
      <c r="A196" s="122"/>
      <c r="B196" s="112"/>
      <c r="C196" s="103">
        <v>193</v>
      </c>
      <c r="D196" s="55" t="s">
        <v>298</v>
      </c>
      <c r="E196" s="32" t="s">
        <v>64</v>
      </c>
      <c r="F196" s="32" t="s">
        <v>652</v>
      </c>
      <c r="G196" s="32" t="s">
        <v>620</v>
      </c>
      <c r="H196" s="32" t="s">
        <v>67</v>
      </c>
      <c r="I196" s="47">
        <v>20</v>
      </c>
      <c r="J196" s="47">
        <v>30</v>
      </c>
      <c r="K196" s="65">
        <v>43.71</v>
      </c>
      <c r="L196" s="43">
        <v>289</v>
      </c>
      <c r="M196" s="42">
        <f>SUM(CCT!L196-CCT!M196,CEPLAN!L196-CEPLAN!M196,CEO!L196-CEO!M196,CESFI!L196-CESFI!M196,FAED!L196-FAED!M196,REITORIA!L196-REITORIA!M196,MESC!L196-MESC!M196,CEAD!L196-CEAD!M196,CEART!L196-CEART!M196,CAV!L196-CAV!M196,CERES!L196-CERES!M196,ESAG!L196-ESAG!M196,CEFID!L196-CEFID!M196,CESMO!L196-CESMO!M196,CEAVI!L196-CEAVI!M196)</f>
        <v>2</v>
      </c>
      <c r="N196" s="41">
        <f t="shared" si="7"/>
        <v>287</v>
      </c>
      <c r="O196" s="66">
        <f t="shared" si="6"/>
        <v>12632.19</v>
      </c>
      <c r="P196" s="66">
        <f t="shared" si="8"/>
        <v>87.42</v>
      </c>
    </row>
    <row r="197" spans="1:16" ht="75" x14ac:dyDescent="0.2">
      <c r="A197" s="122"/>
      <c r="B197" s="112"/>
      <c r="C197" s="103">
        <v>194</v>
      </c>
      <c r="D197" s="55" t="s">
        <v>299</v>
      </c>
      <c r="E197" s="32" t="s">
        <v>64</v>
      </c>
      <c r="F197" s="32" t="s">
        <v>652</v>
      </c>
      <c r="G197" s="32" t="s">
        <v>621</v>
      </c>
      <c r="H197" s="47" t="s">
        <v>67</v>
      </c>
      <c r="I197" s="47">
        <v>20</v>
      </c>
      <c r="J197" s="47">
        <v>30</v>
      </c>
      <c r="K197" s="65">
        <v>43.71</v>
      </c>
      <c r="L197" s="43">
        <v>277</v>
      </c>
      <c r="M197" s="42">
        <f>SUM(CCT!L197-CCT!M197,CEPLAN!L197-CEPLAN!M197,CEO!L197-CEO!M197,CESFI!L197-CESFI!M197,FAED!L197-FAED!M197,REITORIA!L197-REITORIA!M197,MESC!L197-MESC!M197,CEAD!L197-CEAD!M197,CEART!L197-CEART!M197,CAV!L197-CAV!M197,CERES!L197-CERES!M197,ESAG!L197-ESAG!M197,CEFID!L197-CEFID!M197,CESMO!L197-CESMO!M197,CEAVI!L197-CEAVI!M197)</f>
        <v>2</v>
      </c>
      <c r="N197" s="41">
        <f t="shared" si="7"/>
        <v>275</v>
      </c>
      <c r="O197" s="66">
        <f t="shared" ref="O197:O260" si="9">L197*K197</f>
        <v>12107.67</v>
      </c>
      <c r="P197" s="66">
        <f t="shared" si="8"/>
        <v>87.42</v>
      </c>
    </row>
    <row r="198" spans="1:16" ht="75" x14ac:dyDescent="0.2">
      <c r="A198" s="122"/>
      <c r="B198" s="112"/>
      <c r="C198" s="103">
        <v>195</v>
      </c>
      <c r="D198" s="55" t="s">
        <v>300</v>
      </c>
      <c r="E198" s="32" t="s">
        <v>64</v>
      </c>
      <c r="F198" s="32" t="s">
        <v>652</v>
      </c>
      <c r="G198" s="34" t="s">
        <v>622</v>
      </c>
      <c r="H198" s="32" t="s">
        <v>67</v>
      </c>
      <c r="I198" s="47">
        <v>20</v>
      </c>
      <c r="J198" s="47">
        <v>30</v>
      </c>
      <c r="K198" s="65">
        <v>48.11</v>
      </c>
      <c r="L198" s="43">
        <v>247</v>
      </c>
      <c r="M198" s="42">
        <f>SUM(CCT!L198-CCT!M198,CEPLAN!L198-CEPLAN!M198,CEO!L198-CEO!M198,CESFI!L198-CESFI!M198,FAED!L198-FAED!M198,REITORIA!L198-REITORIA!M198,MESC!L198-MESC!M198,CEAD!L198-CEAD!M198,CEART!L198-CEART!M198,CAV!L198-CAV!M198,CERES!L198-CERES!M198,ESAG!L198-ESAG!M198,CEFID!L198-CEFID!M198,CESMO!L198-CESMO!M198,CEAVI!L198-CEAVI!M198)</f>
        <v>2</v>
      </c>
      <c r="N198" s="41">
        <f t="shared" si="7"/>
        <v>245</v>
      </c>
      <c r="O198" s="66">
        <f t="shared" si="9"/>
        <v>11883.17</v>
      </c>
      <c r="P198" s="66">
        <f t="shared" si="8"/>
        <v>96.22</v>
      </c>
    </row>
    <row r="199" spans="1:16" ht="75" x14ac:dyDescent="0.2">
      <c r="A199" s="122"/>
      <c r="B199" s="112"/>
      <c r="C199" s="103">
        <v>196</v>
      </c>
      <c r="D199" s="57" t="s">
        <v>301</v>
      </c>
      <c r="E199" s="32" t="s">
        <v>64</v>
      </c>
      <c r="F199" s="32" t="s">
        <v>652</v>
      </c>
      <c r="G199" s="34" t="s">
        <v>623</v>
      </c>
      <c r="H199" s="47" t="s">
        <v>67</v>
      </c>
      <c r="I199" s="47">
        <v>20</v>
      </c>
      <c r="J199" s="47">
        <v>30</v>
      </c>
      <c r="K199" s="65">
        <v>48.11</v>
      </c>
      <c r="L199" s="43">
        <v>238</v>
      </c>
      <c r="M199" s="42">
        <f>SUM(CCT!L199-CCT!M199,CEPLAN!L199-CEPLAN!M199,CEO!L199-CEO!M199,CESFI!L199-CESFI!M199,FAED!L199-FAED!M199,REITORIA!L199-REITORIA!M199,MESC!L199-MESC!M199,CEAD!L199-CEAD!M199,CEART!L199-CEART!M199,CAV!L199-CAV!M199,CERES!L199-CERES!M199,ESAG!L199-ESAG!M199,CEFID!L199-CEFID!M199,CESMO!L199-CESMO!M199,CEAVI!L199-CEAVI!M199)</f>
        <v>0</v>
      </c>
      <c r="N199" s="41">
        <f t="shared" si="7"/>
        <v>238</v>
      </c>
      <c r="O199" s="66">
        <f t="shared" si="9"/>
        <v>11450.18</v>
      </c>
      <c r="P199" s="66">
        <f t="shared" si="8"/>
        <v>0</v>
      </c>
    </row>
    <row r="200" spans="1:16" ht="75" x14ac:dyDescent="0.2">
      <c r="A200" s="122"/>
      <c r="B200" s="112"/>
      <c r="C200" s="103">
        <v>197</v>
      </c>
      <c r="D200" s="55" t="s">
        <v>302</v>
      </c>
      <c r="E200" s="32" t="s">
        <v>64</v>
      </c>
      <c r="F200" s="32" t="s">
        <v>652</v>
      </c>
      <c r="G200" s="34" t="s">
        <v>624</v>
      </c>
      <c r="H200" s="47" t="s">
        <v>67</v>
      </c>
      <c r="I200" s="47">
        <v>20</v>
      </c>
      <c r="J200" s="47">
        <v>30</v>
      </c>
      <c r="K200" s="65">
        <v>48.11</v>
      </c>
      <c r="L200" s="43">
        <v>175</v>
      </c>
      <c r="M200" s="42">
        <f>SUM(CCT!L200-CCT!M200,CEPLAN!L200-CEPLAN!M200,CEO!L200-CEO!M200,CESFI!L200-CESFI!M200,FAED!L200-FAED!M200,REITORIA!L200-REITORIA!M200,MESC!L200-MESC!M200,CEAD!L200-CEAD!M200,CEART!L200-CEART!M200,CAV!L200-CAV!M200,CERES!L200-CERES!M200,ESAG!L200-ESAG!M200,CEFID!L200-CEFID!M200,CESMO!L200-CESMO!M200,CEAVI!L200-CEAVI!M200)</f>
        <v>0</v>
      </c>
      <c r="N200" s="41">
        <f t="shared" si="7"/>
        <v>175</v>
      </c>
      <c r="O200" s="66">
        <f t="shared" si="9"/>
        <v>8419.25</v>
      </c>
      <c r="P200" s="66">
        <f t="shared" si="8"/>
        <v>0</v>
      </c>
    </row>
    <row r="201" spans="1:16" ht="75" x14ac:dyDescent="0.2">
      <c r="A201" s="122"/>
      <c r="B201" s="112"/>
      <c r="C201" s="103">
        <v>198</v>
      </c>
      <c r="D201" s="55" t="s">
        <v>303</v>
      </c>
      <c r="E201" s="32" t="s">
        <v>64</v>
      </c>
      <c r="F201" s="32" t="s">
        <v>652</v>
      </c>
      <c r="G201" s="34" t="s">
        <v>625</v>
      </c>
      <c r="H201" s="47" t="s">
        <v>67</v>
      </c>
      <c r="I201" s="47">
        <v>20</v>
      </c>
      <c r="J201" s="47">
        <v>30</v>
      </c>
      <c r="K201" s="65">
        <v>101.39</v>
      </c>
      <c r="L201" s="43">
        <v>160</v>
      </c>
      <c r="M201" s="42">
        <f>SUM(CCT!L201-CCT!M201,CEPLAN!L201-CEPLAN!M201,CEO!L201-CEO!M201,CESFI!L201-CESFI!M201,FAED!L201-FAED!M201,REITORIA!L201-REITORIA!M201,MESC!L201-MESC!M201,CEAD!L201-CEAD!M201,CEART!L201-CEART!M201,CAV!L201-CAV!M201,CERES!L201-CERES!M201,ESAG!L201-ESAG!M201,CEFID!L201-CEFID!M201,CESMO!L201-CESMO!M201,CEAVI!L201-CEAVI!M201)</f>
        <v>0</v>
      </c>
      <c r="N201" s="41">
        <f t="shared" si="7"/>
        <v>160</v>
      </c>
      <c r="O201" s="66">
        <f t="shared" si="9"/>
        <v>16222.4</v>
      </c>
      <c r="P201" s="66">
        <f t="shared" si="8"/>
        <v>0</v>
      </c>
    </row>
    <row r="202" spans="1:16" ht="75" x14ac:dyDescent="0.2">
      <c r="A202" s="122"/>
      <c r="B202" s="112"/>
      <c r="C202" s="103">
        <v>199</v>
      </c>
      <c r="D202" s="35" t="s">
        <v>304</v>
      </c>
      <c r="E202" s="32" t="s">
        <v>64</v>
      </c>
      <c r="F202" s="32" t="s">
        <v>652</v>
      </c>
      <c r="G202" s="34" t="s">
        <v>626</v>
      </c>
      <c r="H202" s="47" t="s">
        <v>67</v>
      </c>
      <c r="I202" s="47">
        <v>20</v>
      </c>
      <c r="J202" s="47">
        <v>30</v>
      </c>
      <c r="K202" s="65">
        <v>139.15</v>
      </c>
      <c r="L202" s="43">
        <v>139</v>
      </c>
      <c r="M202" s="42">
        <f>SUM(CCT!L202-CCT!M202,CEPLAN!L202-CEPLAN!M202,CEO!L202-CEO!M202,CESFI!L202-CESFI!M202,FAED!L202-FAED!M202,REITORIA!L202-REITORIA!M202,MESC!L202-MESC!M202,CEAD!L202-CEAD!M202,CEART!L202-CEART!M202,CAV!L202-CAV!M202,CERES!L202-CERES!M202,ESAG!L202-ESAG!M202,CEFID!L202-CEFID!M202,CESMO!L202-CESMO!M202,CEAVI!L202-CEAVI!M202)</f>
        <v>0</v>
      </c>
      <c r="N202" s="41">
        <f t="shared" si="7"/>
        <v>139</v>
      </c>
      <c r="O202" s="66">
        <f t="shared" si="9"/>
        <v>19341.850000000002</v>
      </c>
      <c r="P202" s="66">
        <f t="shared" si="8"/>
        <v>0</v>
      </c>
    </row>
    <row r="203" spans="1:16" ht="60" x14ac:dyDescent="0.2">
      <c r="A203" s="122"/>
      <c r="B203" s="112"/>
      <c r="C203" s="103">
        <v>200</v>
      </c>
      <c r="D203" s="55" t="s">
        <v>305</v>
      </c>
      <c r="E203" s="32" t="s">
        <v>64</v>
      </c>
      <c r="F203" s="32" t="s">
        <v>653</v>
      </c>
      <c r="G203" s="34" t="s">
        <v>627</v>
      </c>
      <c r="H203" s="50" t="s">
        <v>70</v>
      </c>
      <c r="I203" s="47">
        <v>20</v>
      </c>
      <c r="J203" s="47">
        <v>30</v>
      </c>
      <c r="K203" s="65">
        <v>195.5</v>
      </c>
      <c r="L203" s="43">
        <v>135</v>
      </c>
      <c r="M203" s="42">
        <f>SUM(CCT!L203-CCT!M203,CEPLAN!L203-CEPLAN!M203,CEO!L203-CEO!M203,CESFI!L203-CESFI!M203,FAED!L203-FAED!M203,REITORIA!L203-REITORIA!M203,MESC!L203-MESC!M203,CEAD!L203-CEAD!M203,CEART!L203-CEART!M203,CAV!L203-CAV!M203,CERES!L203-CERES!M203,ESAG!L203-ESAG!M203,CEFID!L203-CEFID!M203,CESMO!L203-CESMO!M203,CEAVI!L203-CEAVI!M203)</f>
        <v>0</v>
      </c>
      <c r="N203" s="41">
        <f t="shared" si="7"/>
        <v>135</v>
      </c>
      <c r="O203" s="66">
        <f t="shared" si="9"/>
        <v>26392.5</v>
      </c>
      <c r="P203" s="66">
        <f t="shared" si="8"/>
        <v>0</v>
      </c>
    </row>
    <row r="204" spans="1:16" ht="30" x14ac:dyDescent="0.2">
      <c r="A204" s="122"/>
      <c r="B204" s="112"/>
      <c r="C204" s="103">
        <v>201</v>
      </c>
      <c r="D204" s="55" t="s">
        <v>306</v>
      </c>
      <c r="E204" s="32" t="s">
        <v>64</v>
      </c>
      <c r="F204" s="32" t="s">
        <v>653</v>
      </c>
      <c r="G204" s="34" t="s">
        <v>628</v>
      </c>
      <c r="H204" s="32" t="s">
        <v>31</v>
      </c>
      <c r="I204" s="47">
        <v>20</v>
      </c>
      <c r="J204" s="47">
        <v>30</v>
      </c>
      <c r="K204" s="65">
        <v>419.72</v>
      </c>
      <c r="L204" s="43">
        <v>112</v>
      </c>
      <c r="M204" s="42">
        <f>SUM(CCT!L204-CCT!M204,CEPLAN!L204-CEPLAN!M204,CEO!L204-CEO!M204,CESFI!L204-CESFI!M204,FAED!L204-FAED!M204,REITORIA!L204-REITORIA!M204,MESC!L204-MESC!M204,CEAD!L204-CEAD!M204,CEART!L204-CEART!M204,CAV!L204-CAV!M204,CERES!L204-CERES!M204,ESAG!L204-ESAG!M204,CEFID!L204-CEFID!M204,CESMO!L204-CESMO!M204,CEAVI!L204-CEAVI!M204)</f>
        <v>0</v>
      </c>
      <c r="N204" s="41">
        <f t="shared" si="7"/>
        <v>112</v>
      </c>
      <c r="O204" s="66">
        <f t="shared" si="9"/>
        <v>47008.639999999999</v>
      </c>
      <c r="P204" s="66">
        <f t="shared" si="8"/>
        <v>0</v>
      </c>
    </row>
    <row r="205" spans="1:16" ht="75" x14ac:dyDescent="0.2">
      <c r="A205" s="122"/>
      <c r="B205" s="112"/>
      <c r="C205" s="103">
        <v>202</v>
      </c>
      <c r="D205" s="55" t="s">
        <v>99</v>
      </c>
      <c r="E205" s="32" t="s">
        <v>64</v>
      </c>
      <c r="F205" s="32" t="s">
        <v>654</v>
      </c>
      <c r="G205" s="34" t="s">
        <v>629</v>
      </c>
      <c r="H205" s="50" t="s">
        <v>70</v>
      </c>
      <c r="I205" s="47">
        <v>20</v>
      </c>
      <c r="J205" s="47">
        <v>30</v>
      </c>
      <c r="K205" s="65">
        <v>108.38</v>
      </c>
      <c r="L205" s="43">
        <v>105</v>
      </c>
      <c r="M205" s="42">
        <f>SUM(CCT!L205-CCT!M205,CEPLAN!L205-CEPLAN!M205,CEO!L205-CEO!M205,CESFI!L205-CESFI!M205,FAED!L205-FAED!M205,REITORIA!L205-REITORIA!M205,MESC!L205-MESC!M205,CEAD!L205-CEAD!M205,CEART!L205-CEART!M205,CAV!L205-CAV!M205,CERES!L205-CERES!M205,ESAG!L205-ESAG!M205,CEFID!L205-CEFID!M205,CESMO!L205-CESMO!M205,CEAVI!L205-CEAVI!M205)</f>
        <v>0</v>
      </c>
      <c r="N205" s="41">
        <f t="shared" si="7"/>
        <v>105</v>
      </c>
      <c r="O205" s="66">
        <f t="shared" si="9"/>
        <v>11379.9</v>
      </c>
      <c r="P205" s="66">
        <f t="shared" si="8"/>
        <v>0</v>
      </c>
    </row>
    <row r="206" spans="1:16" ht="60" x14ac:dyDescent="0.2">
      <c r="A206" s="122"/>
      <c r="B206" s="112"/>
      <c r="C206" s="103">
        <v>203</v>
      </c>
      <c r="D206" s="35" t="s">
        <v>54</v>
      </c>
      <c r="E206" s="32" t="s">
        <v>439</v>
      </c>
      <c r="F206" s="32" t="s">
        <v>655</v>
      </c>
      <c r="G206" s="34" t="s">
        <v>630</v>
      </c>
      <c r="H206" s="50" t="s">
        <v>31</v>
      </c>
      <c r="I206" s="47">
        <v>20</v>
      </c>
      <c r="J206" s="47">
        <v>30</v>
      </c>
      <c r="K206" s="65">
        <v>110.03</v>
      </c>
      <c r="L206" s="43">
        <v>49</v>
      </c>
      <c r="M206" s="42">
        <f>SUM(CCT!L206-CCT!M206,CEPLAN!L206-CEPLAN!M206,CEO!L206-CEO!M206,CESFI!L206-CESFI!M206,FAED!L206-FAED!M206,REITORIA!L206-REITORIA!M206,MESC!L206-MESC!M206,CEAD!L206-CEAD!M206,CEART!L206-CEART!M206,CAV!L206-CAV!M206,CERES!L206-CERES!M206,ESAG!L206-ESAG!M206,CEFID!L206-CEFID!M206,CESMO!L206-CESMO!M206,CEAVI!L206-CEAVI!M206)</f>
        <v>0</v>
      </c>
      <c r="N206" s="41">
        <f t="shared" si="7"/>
        <v>49</v>
      </c>
      <c r="O206" s="66">
        <f t="shared" si="9"/>
        <v>5391.47</v>
      </c>
      <c r="P206" s="66">
        <f t="shared" si="8"/>
        <v>0</v>
      </c>
    </row>
    <row r="207" spans="1:16" x14ac:dyDescent="0.2">
      <c r="A207" s="122"/>
      <c r="B207" s="112"/>
      <c r="C207" s="103">
        <v>204</v>
      </c>
      <c r="D207" s="55" t="s">
        <v>307</v>
      </c>
      <c r="E207" s="47" t="s">
        <v>64</v>
      </c>
      <c r="F207" s="47" t="s">
        <v>652</v>
      </c>
      <c r="G207" s="32" t="s">
        <v>631</v>
      </c>
      <c r="H207" s="47" t="s">
        <v>67</v>
      </c>
      <c r="I207" s="47">
        <v>20</v>
      </c>
      <c r="J207" s="47">
        <v>30</v>
      </c>
      <c r="K207" s="65">
        <v>44</v>
      </c>
      <c r="L207" s="43">
        <v>39</v>
      </c>
      <c r="M207" s="42">
        <f>SUM(CCT!L207-CCT!M207,CEPLAN!L207-CEPLAN!M207,CEO!L207-CEO!M207,CESFI!L207-CESFI!M207,FAED!L207-FAED!M207,REITORIA!L207-REITORIA!M207,MESC!L207-MESC!M207,CEAD!L207-CEAD!M207,CEART!L207-CEART!M207,CAV!L207-CAV!M207,CERES!L207-CERES!M207,ESAG!L207-ESAG!M207,CEFID!L207-CEFID!M207,CESMO!L207-CESMO!M207,CEAVI!L207-CEAVI!M207)</f>
        <v>0</v>
      </c>
      <c r="N207" s="41">
        <f t="shared" si="7"/>
        <v>39</v>
      </c>
      <c r="O207" s="66">
        <f t="shared" si="9"/>
        <v>1716</v>
      </c>
      <c r="P207" s="66">
        <f t="shared" si="8"/>
        <v>0</v>
      </c>
    </row>
    <row r="208" spans="1:16" ht="30" x14ac:dyDescent="0.2">
      <c r="A208" s="122"/>
      <c r="B208" s="112"/>
      <c r="C208" s="103">
        <v>205</v>
      </c>
      <c r="D208" s="57" t="s">
        <v>308</v>
      </c>
      <c r="E208" s="32" t="s">
        <v>439</v>
      </c>
      <c r="F208" s="32" t="s">
        <v>584</v>
      </c>
      <c r="G208" s="32">
        <v>4008</v>
      </c>
      <c r="H208" s="50" t="s">
        <v>67</v>
      </c>
      <c r="I208" s="47">
        <v>20</v>
      </c>
      <c r="J208" s="47">
        <v>30</v>
      </c>
      <c r="K208" s="65">
        <v>342</v>
      </c>
      <c r="L208" s="43">
        <v>62</v>
      </c>
      <c r="M208" s="42">
        <f>SUM(CCT!L208-CCT!M208,CEPLAN!L208-CEPLAN!M208,CEO!L208-CEO!M208,CESFI!L208-CESFI!M208,FAED!L208-FAED!M208,REITORIA!L208-REITORIA!M208,MESC!L208-MESC!M208,CEAD!L208-CEAD!M208,CEART!L208-CEART!M208,CAV!L208-CAV!M208,CERES!L208-CERES!M208,ESAG!L208-ESAG!M208,CEFID!L208-CEFID!M208,CESMO!L208-CESMO!M208,CEAVI!L208-CEAVI!M208)</f>
        <v>0</v>
      </c>
      <c r="N208" s="41">
        <f t="shared" si="7"/>
        <v>62</v>
      </c>
      <c r="O208" s="66">
        <f t="shared" si="9"/>
        <v>21204</v>
      </c>
      <c r="P208" s="66">
        <f t="shared" si="8"/>
        <v>0</v>
      </c>
    </row>
    <row r="209" spans="1:16" ht="60" x14ac:dyDescent="0.2">
      <c r="A209" s="122"/>
      <c r="B209" s="112"/>
      <c r="C209" s="103">
        <v>206</v>
      </c>
      <c r="D209" s="55" t="s">
        <v>101</v>
      </c>
      <c r="E209" s="32" t="s">
        <v>64</v>
      </c>
      <c r="F209" s="32" t="s">
        <v>653</v>
      </c>
      <c r="G209" s="32" t="s">
        <v>632</v>
      </c>
      <c r="H209" s="32" t="s">
        <v>70</v>
      </c>
      <c r="I209" s="47">
        <v>20</v>
      </c>
      <c r="J209" s="47">
        <v>30</v>
      </c>
      <c r="K209" s="65">
        <v>342.01</v>
      </c>
      <c r="L209" s="43">
        <v>41</v>
      </c>
      <c r="M209" s="42">
        <f>SUM(CCT!L209-CCT!M209,CEPLAN!L209-CEPLAN!M209,CEO!L209-CEO!M209,CESFI!L209-CESFI!M209,FAED!L209-FAED!M209,REITORIA!L209-REITORIA!M209,MESC!L209-MESC!M209,CEAD!L209-CEAD!M209,CEART!L209-CEART!M209,CAV!L209-CAV!M209,CERES!L209-CERES!M209,ESAG!L209-ESAG!M209,CEFID!L209-CEFID!M209,CESMO!L209-CESMO!M209,CEAVI!L209-CEAVI!M209)</f>
        <v>0</v>
      </c>
      <c r="N209" s="41">
        <f t="shared" si="7"/>
        <v>41</v>
      </c>
      <c r="O209" s="66">
        <f t="shared" si="9"/>
        <v>14022.41</v>
      </c>
      <c r="P209" s="66">
        <f t="shared" si="8"/>
        <v>0</v>
      </c>
    </row>
    <row r="210" spans="1:16" x14ac:dyDescent="0.2">
      <c r="A210" s="122"/>
      <c r="B210" s="112"/>
      <c r="C210" s="103">
        <v>207</v>
      </c>
      <c r="D210" s="55" t="s">
        <v>309</v>
      </c>
      <c r="E210" s="32" t="s">
        <v>64</v>
      </c>
      <c r="F210" s="32" t="s">
        <v>656</v>
      </c>
      <c r="G210" s="32" t="s">
        <v>633</v>
      </c>
      <c r="H210" s="32" t="s">
        <v>67</v>
      </c>
      <c r="I210" s="47">
        <v>20</v>
      </c>
      <c r="J210" s="47">
        <v>30</v>
      </c>
      <c r="K210" s="65">
        <v>478.19</v>
      </c>
      <c r="L210" s="43">
        <v>32</v>
      </c>
      <c r="M210" s="42">
        <f>SUM(CCT!L210-CCT!M210,CEPLAN!L210-CEPLAN!M210,CEO!L210-CEO!M210,CESFI!L210-CESFI!M210,FAED!L210-FAED!M210,REITORIA!L210-REITORIA!M210,MESC!L210-MESC!M210,CEAD!L210-CEAD!M210,CEART!L210-CEART!M210,CAV!L210-CAV!M210,CERES!L210-CERES!M210,ESAG!L210-ESAG!M210,CEFID!L210-CEFID!M210,CESMO!L210-CESMO!M210,CEAVI!L210-CEAVI!M210)</f>
        <v>0</v>
      </c>
      <c r="N210" s="41">
        <f t="shared" si="7"/>
        <v>32</v>
      </c>
      <c r="O210" s="66">
        <f t="shared" si="9"/>
        <v>15302.08</v>
      </c>
      <c r="P210" s="66">
        <f t="shared" si="8"/>
        <v>0</v>
      </c>
    </row>
    <row r="211" spans="1:16" x14ac:dyDescent="0.2">
      <c r="A211" s="122"/>
      <c r="B211" s="112"/>
      <c r="C211" s="103">
        <v>208</v>
      </c>
      <c r="D211" s="55" t="s">
        <v>310</v>
      </c>
      <c r="E211" s="32" t="s">
        <v>64</v>
      </c>
      <c r="F211" s="32" t="s">
        <v>656</v>
      </c>
      <c r="G211" s="32" t="s">
        <v>634</v>
      </c>
      <c r="H211" s="32" t="s">
        <v>67</v>
      </c>
      <c r="I211" s="47">
        <v>20</v>
      </c>
      <c r="J211" s="47">
        <v>30</v>
      </c>
      <c r="K211" s="65">
        <v>173.38</v>
      </c>
      <c r="L211" s="43">
        <v>32</v>
      </c>
      <c r="M211" s="42">
        <f>SUM(CCT!L211-CCT!M211,CEPLAN!L211-CEPLAN!M211,CEO!L211-CEO!M211,CESFI!L211-CESFI!M211,FAED!L211-FAED!M211,REITORIA!L211-REITORIA!M211,MESC!L211-MESC!M211,CEAD!L211-CEAD!M211,CEART!L211-CEART!M211,CAV!L211-CAV!M211,CERES!L211-CERES!M211,ESAG!L211-ESAG!M211,CEFID!L211-CEFID!M211,CESMO!L211-CESMO!M211,CEAVI!L211-CEAVI!M211)</f>
        <v>0</v>
      </c>
      <c r="N211" s="41">
        <f t="shared" si="7"/>
        <v>32</v>
      </c>
      <c r="O211" s="66">
        <f t="shared" si="9"/>
        <v>5548.16</v>
      </c>
      <c r="P211" s="66">
        <f t="shared" si="8"/>
        <v>0</v>
      </c>
    </row>
    <row r="212" spans="1:16" x14ac:dyDescent="0.2">
      <c r="A212" s="122"/>
      <c r="B212" s="112"/>
      <c r="C212" s="103">
        <v>209</v>
      </c>
      <c r="D212" s="55" t="s">
        <v>311</v>
      </c>
      <c r="E212" s="32" t="s">
        <v>64</v>
      </c>
      <c r="F212" s="32" t="s">
        <v>656</v>
      </c>
      <c r="G212" s="32" t="s">
        <v>635</v>
      </c>
      <c r="H212" s="32" t="s">
        <v>67</v>
      </c>
      <c r="I212" s="47">
        <v>20</v>
      </c>
      <c r="J212" s="47">
        <v>30</v>
      </c>
      <c r="K212" s="65">
        <v>257.86</v>
      </c>
      <c r="L212" s="43">
        <v>34</v>
      </c>
      <c r="M212" s="42">
        <f>SUM(CCT!L212-CCT!M212,CEPLAN!L212-CEPLAN!M212,CEO!L212-CEO!M212,CESFI!L212-CESFI!M212,FAED!L212-FAED!M212,REITORIA!L212-REITORIA!M212,MESC!L212-MESC!M212,CEAD!L212-CEAD!M212,CEART!L212-CEART!M212,CAV!L212-CAV!M212,CERES!L212-CERES!M212,ESAG!L212-ESAG!M212,CEFID!L212-CEFID!M212,CESMO!L212-CESMO!M212,CEAVI!L212-CEAVI!M212)</f>
        <v>0</v>
      </c>
      <c r="N212" s="41">
        <f t="shared" si="7"/>
        <v>34</v>
      </c>
      <c r="O212" s="66">
        <f t="shared" si="9"/>
        <v>8767.24</v>
      </c>
      <c r="P212" s="66">
        <f t="shared" si="8"/>
        <v>0</v>
      </c>
    </row>
    <row r="213" spans="1:16" ht="150" x14ac:dyDescent="0.2">
      <c r="A213" s="122"/>
      <c r="B213" s="112"/>
      <c r="C213" s="103">
        <v>210</v>
      </c>
      <c r="D213" s="55" t="s">
        <v>55</v>
      </c>
      <c r="E213" s="47" t="s">
        <v>64</v>
      </c>
      <c r="F213" s="47" t="s">
        <v>657</v>
      </c>
      <c r="G213" s="32" t="s">
        <v>636</v>
      </c>
      <c r="H213" s="50" t="s">
        <v>70</v>
      </c>
      <c r="I213" s="47">
        <v>20</v>
      </c>
      <c r="J213" s="47">
        <v>30</v>
      </c>
      <c r="K213" s="65">
        <v>1409.62</v>
      </c>
      <c r="L213" s="43">
        <v>28</v>
      </c>
      <c r="M213" s="42">
        <f>SUM(CCT!L213-CCT!M213,CEPLAN!L213-CEPLAN!M213,CEO!L213-CEO!M213,CESFI!L213-CESFI!M213,FAED!L213-FAED!M213,REITORIA!L213-REITORIA!M213,MESC!L213-MESC!M213,CEAD!L213-CEAD!M213,CEART!L213-CEART!M213,CAV!L213-CAV!M213,CERES!L213-CERES!M213,ESAG!L213-ESAG!M213,CEFID!L213-CEFID!M213,CESMO!L213-CESMO!M213,CEAVI!L213-CEAVI!M213)</f>
        <v>0</v>
      </c>
      <c r="N213" s="41">
        <f t="shared" si="7"/>
        <v>28</v>
      </c>
      <c r="O213" s="66">
        <f t="shared" si="9"/>
        <v>39469.360000000001</v>
      </c>
      <c r="P213" s="66">
        <f t="shared" si="8"/>
        <v>0</v>
      </c>
    </row>
    <row r="214" spans="1:16" ht="45" x14ac:dyDescent="0.2">
      <c r="A214" s="122"/>
      <c r="B214" s="112"/>
      <c r="C214" s="103">
        <v>211</v>
      </c>
      <c r="D214" s="55" t="s">
        <v>312</v>
      </c>
      <c r="E214" s="47" t="s">
        <v>64</v>
      </c>
      <c r="F214" s="47" t="s">
        <v>656</v>
      </c>
      <c r="G214" s="32" t="s">
        <v>637</v>
      </c>
      <c r="H214" s="50" t="s">
        <v>67</v>
      </c>
      <c r="I214" s="47">
        <v>20</v>
      </c>
      <c r="J214" s="47">
        <v>30</v>
      </c>
      <c r="K214" s="65">
        <v>109.61</v>
      </c>
      <c r="L214" s="43">
        <v>83</v>
      </c>
      <c r="M214" s="42">
        <f>SUM(CCT!L214-CCT!M214,CEPLAN!L214-CEPLAN!M214,CEO!L214-CEO!M214,CESFI!L214-CESFI!M214,FAED!L214-FAED!M214,REITORIA!L214-REITORIA!M214,MESC!L214-MESC!M214,CEAD!L214-CEAD!M214,CEART!L214-CEART!M214,CAV!L214-CAV!M214,CERES!L214-CERES!M214,ESAG!L214-ESAG!M214,CEFID!L214-CEFID!M214,CESMO!L214-CESMO!M214,CEAVI!L214-CEAVI!M214)</f>
        <v>1</v>
      </c>
      <c r="N214" s="41">
        <f t="shared" si="7"/>
        <v>82</v>
      </c>
      <c r="O214" s="66">
        <f t="shared" si="9"/>
        <v>9097.6299999999992</v>
      </c>
      <c r="P214" s="66">
        <f t="shared" si="8"/>
        <v>109.61</v>
      </c>
    </row>
    <row r="215" spans="1:16" ht="45" x14ac:dyDescent="0.2">
      <c r="A215" s="122"/>
      <c r="B215" s="112"/>
      <c r="C215" s="103">
        <v>212</v>
      </c>
      <c r="D215" s="55" t="s">
        <v>56</v>
      </c>
      <c r="E215" s="47" t="s">
        <v>64</v>
      </c>
      <c r="F215" s="47" t="s">
        <v>656</v>
      </c>
      <c r="G215" s="32" t="s">
        <v>638</v>
      </c>
      <c r="H215" s="50" t="s">
        <v>67</v>
      </c>
      <c r="I215" s="47">
        <v>20</v>
      </c>
      <c r="J215" s="47">
        <v>30</v>
      </c>
      <c r="K215" s="65">
        <v>268.95</v>
      </c>
      <c r="L215" s="43">
        <v>81</v>
      </c>
      <c r="M215" s="42">
        <f>SUM(CCT!L215-CCT!M215,CEPLAN!L215-CEPLAN!M215,CEO!L215-CEO!M215,CESFI!L215-CESFI!M215,FAED!L215-FAED!M215,REITORIA!L215-REITORIA!M215,MESC!L215-MESC!M215,CEAD!L215-CEAD!M215,CEART!L215-CEART!M215,CAV!L215-CAV!M215,CERES!L215-CERES!M215,ESAG!L215-ESAG!M215,CEFID!L215-CEFID!M215,CESMO!L215-CESMO!M215,CEAVI!L215-CEAVI!M215)</f>
        <v>1</v>
      </c>
      <c r="N215" s="41">
        <f t="shared" si="7"/>
        <v>80</v>
      </c>
      <c r="O215" s="66">
        <f t="shared" si="9"/>
        <v>21784.95</v>
      </c>
      <c r="P215" s="66">
        <f t="shared" si="8"/>
        <v>268.95</v>
      </c>
    </row>
    <row r="216" spans="1:16" ht="45" x14ac:dyDescent="0.2">
      <c r="A216" s="122"/>
      <c r="B216" s="112"/>
      <c r="C216" s="103">
        <v>213</v>
      </c>
      <c r="D216" s="55" t="s">
        <v>57</v>
      </c>
      <c r="E216" s="47" t="s">
        <v>64</v>
      </c>
      <c r="F216" s="47" t="s">
        <v>656</v>
      </c>
      <c r="G216" s="32" t="s">
        <v>639</v>
      </c>
      <c r="H216" s="47" t="s">
        <v>67</v>
      </c>
      <c r="I216" s="47">
        <v>20</v>
      </c>
      <c r="J216" s="47">
        <v>30</v>
      </c>
      <c r="K216" s="65">
        <v>340</v>
      </c>
      <c r="L216" s="43">
        <v>74</v>
      </c>
      <c r="M216" s="42">
        <f>SUM(CCT!L216-CCT!M216,CEPLAN!L216-CEPLAN!M216,CEO!L216-CEO!M216,CESFI!L216-CESFI!M216,FAED!L216-FAED!M216,REITORIA!L216-REITORIA!M216,MESC!L216-MESC!M216,CEAD!L216-CEAD!M216,CEART!L216-CEART!M216,CAV!L216-CAV!M216,CERES!L216-CERES!M216,ESAG!L216-ESAG!M216,CEFID!L216-CEFID!M216,CESMO!L216-CESMO!M216,CEAVI!L216-CEAVI!M216)</f>
        <v>0</v>
      </c>
      <c r="N216" s="41">
        <f t="shared" si="7"/>
        <v>74</v>
      </c>
      <c r="O216" s="66">
        <f t="shared" si="9"/>
        <v>25160</v>
      </c>
      <c r="P216" s="66">
        <f t="shared" si="8"/>
        <v>0</v>
      </c>
    </row>
    <row r="217" spans="1:16" ht="30" x14ac:dyDescent="0.2">
      <c r="A217" s="122"/>
      <c r="B217" s="112"/>
      <c r="C217" s="103">
        <v>214</v>
      </c>
      <c r="D217" s="57" t="s">
        <v>102</v>
      </c>
      <c r="E217" s="32" t="s">
        <v>64</v>
      </c>
      <c r="F217" s="47" t="s">
        <v>656</v>
      </c>
      <c r="G217" s="32" t="s">
        <v>627</v>
      </c>
      <c r="H217" s="50" t="s">
        <v>70</v>
      </c>
      <c r="I217" s="47">
        <v>20</v>
      </c>
      <c r="J217" s="47">
        <v>30</v>
      </c>
      <c r="K217" s="65">
        <v>510</v>
      </c>
      <c r="L217" s="43">
        <v>31</v>
      </c>
      <c r="M217" s="42">
        <f>SUM(CCT!L217-CCT!M217,CEPLAN!L217-CEPLAN!M217,CEO!L217-CEO!M217,CESFI!L217-CESFI!M217,FAED!L217-FAED!M217,REITORIA!L217-REITORIA!M217,MESC!L217-MESC!M217,CEAD!L217-CEAD!M217,CEART!L217-CEART!M217,CAV!L217-CAV!M217,CERES!L217-CERES!M217,ESAG!L217-ESAG!M217,CEFID!L217-CEFID!M217,CESMO!L217-CESMO!M217,CEAVI!L217-CEAVI!M217)</f>
        <v>0</v>
      </c>
      <c r="N217" s="41">
        <f t="shared" si="7"/>
        <v>31</v>
      </c>
      <c r="O217" s="66">
        <f t="shared" si="9"/>
        <v>15810</v>
      </c>
      <c r="P217" s="66">
        <f t="shared" si="8"/>
        <v>0</v>
      </c>
    </row>
    <row r="218" spans="1:16" ht="60" x14ac:dyDescent="0.2">
      <c r="A218" s="122"/>
      <c r="B218" s="112"/>
      <c r="C218" s="103">
        <v>215</v>
      </c>
      <c r="D218" s="57" t="s">
        <v>103</v>
      </c>
      <c r="E218" s="32" t="s">
        <v>64</v>
      </c>
      <c r="F218" s="32" t="s">
        <v>657</v>
      </c>
      <c r="G218" s="32" t="s">
        <v>640</v>
      </c>
      <c r="H218" s="50" t="s">
        <v>67</v>
      </c>
      <c r="I218" s="47">
        <v>20</v>
      </c>
      <c r="J218" s="47">
        <v>30</v>
      </c>
      <c r="K218" s="65">
        <v>1100</v>
      </c>
      <c r="L218" s="43">
        <v>24</v>
      </c>
      <c r="M218" s="42">
        <f>SUM(CCT!L218-CCT!M218,CEPLAN!L218-CEPLAN!M218,CEO!L218-CEO!M218,CESFI!L218-CESFI!M218,FAED!L218-FAED!M218,REITORIA!L218-REITORIA!M218,MESC!L218-MESC!M218,CEAD!L218-CEAD!M218,CEART!L218-CEART!M218,CAV!L218-CAV!M218,CERES!L218-CERES!M218,ESAG!L218-ESAG!M218,CEFID!L218-CEFID!M218,CESMO!L218-CESMO!M218,CEAVI!L218-CEAVI!M218)</f>
        <v>0</v>
      </c>
      <c r="N218" s="41">
        <f t="shared" si="7"/>
        <v>24</v>
      </c>
      <c r="O218" s="66">
        <f t="shared" si="9"/>
        <v>26400</v>
      </c>
      <c r="P218" s="66">
        <f t="shared" si="8"/>
        <v>0</v>
      </c>
    </row>
    <row r="219" spans="1:16" x14ac:dyDescent="0.2">
      <c r="A219" s="122"/>
      <c r="B219" s="112"/>
      <c r="C219" s="103">
        <v>216</v>
      </c>
      <c r="D219" s="55" t="s">
        <v>313</v>
      </c>
      <c r="E219" s="32" t="s">
        <v>64</v>
      </c>
      <c r="F219" s="32" t="s">
        <v>654</v>
      </c>
      <c r="G219" s="32" t="s">
        <v>624</v>
      </c>
      <c r="H219" s="50" t="s">
        <v>67</v>
      </c>
      <c r="I219" s="47">
        <v>20</v>
      </c>
      <c r="J219" s="47">
        <v>30</v>
      </c>
      <c r="K219" s="65">
        <v>122.96</v>
      </c>
      <c r="L219" s="43">
        <v>70</v>
      </c>
      <c r="M219" s="42">
        <f>SUM(CCT!L219-CCT!M219,CEPLAN!L219-CEPLAN!M219,CEO!L219-CEO!M219,CESFI!L219-CESFI!M219,FAED!L219-FAED!M219,REITORIA!L219-REITORIA!M219,MESC!L219-MESC!M219,CEAD!L219-CEAD!M219,CEART!L219-CEART!M219,CAV!L219-CAV!M219,CERES!L219-CERES!M219,ESAG!L219-ESAG!M219,CEFID!L219-CEFID!M219,CESMO!L219-CESMO!M219,CEAVI!L219-CEAVI!M219)</f>
        <v>0</v>
      </c>
      <c r="N219" s="41">
        <f t="shared" si="7"/>
        <v>70</v>
      </c>
      <c r="O219" s="66">
        <f t="shared" si="9"/>
        <v>8607.1999999999989</v>
      </c>
      <c r="P219" s="66">
        <f t="shared" si="8"/>
        <v>0</v>
      </c>
    </row>
    <row r="220" spans="1:16" ht="45" x14ac:dyDescent="0.2">
      <c r="A220" s="122"/>
      <c r="B220" s="112"/>
      <c r="C220" s="103">
        <v>217</v>
      </c>
      <c r="D220" s="55" t="s">
        <v>50</v>
      </c>
      <c r="E220" s="32" t="s">
        <v>64</v>
      </c>
      <c r="F220" s="32" t="s">
        <v>452</v>
      </c>
      <c r="G220" s="32" t="s">
        <v>641</v>
      </c>
      <c r="H220" s="50" t="s">
        <v>67</v>
      </c>
      <c r="I220" s="47">
        <v>20</v>
      </c>
      <c r="J220" s="47">
        <v>30</v>
      </c>
      <c r="K220" s="65">
        <v>79.19</v>
      </c>
      <c r="L220" s="43">
        <v>39</v>
      </c>
      <c r="M220" s="42">
        <f>SUM(CCT!L220-CCT!M220,CEPLAN!L220-CEPLAN!M220,CEO!L220-CEO!M220,CESFI!L220-CESFI!M220,FAED!L220-FAED!M220,REITORIA!L220-REITORIA!M220,MESC!L220-MESC!M220,CEAD!L220-CEAD!M220,CEART!L220-CEART!M220,CAV!L220-CAV!M220,CERES!L220-CERES!M220,ESAG!L220-ESAG!M220,CEFID!L220-CEFID!M220,CESMO!L220-CESMO!M220,CEAVI!L220-CEAVI!M220)</f>
        <v>0</v>
      </c>
      <c r="N220" s="41">
        <f t="shared" si="7"/>
        <v>39</v>
      </c>
      <c r="O220" s="66">
        <f t="shared" si="9"/>
        <v>3088.41</v>
      </c>
      <c r="P220" s="66">
        <f t="shared" si="8"/>
        <v>0</v>
      </c>
    </row>
    <row r="221" spans="1:16" ht="45" x14ac:dyDescent="0.2">
      <c r="A221" s="122"/>
      <c r="B221" s="112"/>
      <c r="C221" s="103">
        <v>218</v>
      </c>
      <c r="D221" s="55" t="s">
        <v>52</v>
      </c>
      <c r="E221" s="32" t="s">
        <v>64</v>
      </c>
      <c r="F221" s="32" t="s">
        <v>652</v>
      </c>
      <c r="G221" s="32" t="s">
        <v>620</v>
      </c>
      <c r="H221" s="50" t="s">
        <v>133</v>
      </c>
      <c r="I221" s="47">
        <v>20</v>
      </c>
      <c r="J221" s="47">
        <v>30</v>
      </c>
      <c r="K221" s="65">
        <v>30</v>
      </c>
      <c r="L221" s="43">
        <v>9</v>
      </c>
      <c r="M221" s="42">
        <f>SUM(CCT!L221-CCT!M221,CEPLAN!L221-CEPLAN!M221,CEO!L221-CEO!M221,CESFI!L221-CESFI!M221,FAED!L221-FAED!M221,REITORIA!L221-REITORIA!M221,MESC!L221-MESC!M221,CEAD!L221-CEAD!M221,CEART!L221-CEART!M221,CAV!L221-CAV!M221,CERES!L221-CERES!M221,ESAG!L221-ESAG!M221,CEFID!L221-CEFID!M221,CESMO!L221-CESMO!M221,CEAVI!L221-CEAVI!M221)</f>
        <v>0</v>
      </c>
      <c r="N221" s="41">
        <f t="shared" si="7"/>
        <v>9</v>
      </c>
      <c r="O221" s="66">
        <f t="shared" si="9"/>
        <v>270</v>
      </c>
      <c r="P221" s="66">
        <f t="shared" si="8"/>
        <v>0</v>
      </c>
    </row>
    <row r="222" spans="1:16" ht="150" x14ac:dyDescent="0.2">
      <c r="A222" s="122"/>
      <c r="B222" s="112"/>
      <c r="C222" s="103">
        <v>219</v>
      </c>
      <c r="D222" s="55" t="s">
        <v>314</v>
      </c>
      <c r="E222" s="47" t="s">
        <v>64</v>
      </c>
      <c r="F222" s="47" t="s">
        <v>658</v>
      </c>
      <c r="G222" s="32" t="s">
        <v>642</v>
      </c>
      <c r="H222" s="47" t="s">
        <v>133</v>
      </c>
      <c r="I222" s="47">
        <v>20</v>
      </c>
      <c r="J222" s="47">
        <v>30</v>
      </c>
      <c r="K222" s="65">
        <v>12592.25</v>
      </c>
      <c r="L222" s="43">
        <v>2</v>
      </c>
      <c r="M222" s="42">
        <f>SUM(CCT!L222-CCT!M222,CEPLAN!L222-CEPLAN!M222,CEO!L222-CEO!M222,CESFI!L222-CESFI!M222,FAED!L222-FAED!M222,REITORIA!L222-REITORIA!M222,MESC!L222-MESC!M222,CEAD!L222-CEAD!M222,CEART!L222-CEART!M222,CAV!L222-CAV!M222,CERES!L222-CERES!M222,ESAG!L222-ESAG!M222,CEFID!L222-CEFID!M222,CESMO!L222-CESMO!M222,CEAVI!L222-CEAVI!M222)</f>
        <v>0</v>
      </c>
      <c r="N222" s="41">
        <f t="shared" si="7"/>
        <v>2</v>
      </c>
      <c r="O222" s="66">
        <f t="shared" si="9"/>
        <v>25184.5</v>
      </c>
      <c r="P222" s="66">
        <f t="shared" si="8"/>
        <v>0</v>
      </c>
    </row>
    <row r="223" spans="1:16" ht="90" x14ac:dyDescent="0.2">
      <c r="A223" s="122"/>
      <c r="B223" s="112"/>
      <c r="C223" s="103">
        <v>220</v>
      </c>
      <c r="D223" s="55" t="s">
        <v>315</v>
      </c>
      <c r="E223" s="32" t="s">
        <v>64</v>
      </c>
      <c r="F223" s="32" t="s">
        <v>652</v>
      </c>
      <c r="G223" s="32" t="s">
        <v>640</v>
      </c>
      <c r="H223" s="50" t="s">
        <v>133</v>
      </c>
      <c r="I223" s="47">
        <v>20</v>
      </c>
      <c r="J223" s="47">
        <v>30</v>
      </c>
      <c r="K223" s="65">
        <v>279.75</v>
      </c>
      <c r="L223" s="43">
        <v>2</v>
      </c>
      <c r="M223" s="42">
        <f>SUM(CCT!L223-CCT!M223,CEPLAN!L223-CEPLAN!M223,CEO!L223-CEO!M223,CESFI!L223-CESFI!M223,FAED!L223-FAED!M223,REITORIA!L223-REITORIA!M223,MESC!L223-MESC!M223,CEAD!L223-CEAD!M223,CEART!L223-CEART!M223,CAV!L223-CAV!M223,CERES!L223-CERES!M223,ESAG!L223-ESAG!M223,CEFID!L223-CEFID!M223,CESMO!L223-CESMO!M223,CEAVI!L223-CEAVI!M223)</f>
        <v>0</v>
      </c>
      <c r="N223" s="41">
        <f t="shared" si="7"/>
        <v>2</v>
      </c>
      <c r="O223" s="66">
        <f t="shared" si="9"/>
        <v>559.5</v>
      </c>
      <c r="P223" s="66">
        <f t="shared" si="8"/>
        <v>0</v>
      </c>
    </row>
    <row r="224" spans="1:16" ht="60" x14ac:dyDescent="0.2">
      <c r="A224" s="122"/>
      <c r="B224" s="112"/>
      <c r="C224" s="103">
        <v>221</v>
      </c>
      <c r="D224" s="55" t="s">
        <v>316</v>
      </c>
      <c r="E224" s="32" t="s">
        <v>64</v>
      </c>
      <c r="F224" s="32" t="s">
        <v>654</v>
      </c>
      <c r="G224" s="32" t="s">
        <v>643</v>
      </c>
      <c r="H224" s="50" t="s">
        <v>133</v>
      </c>
      <c r="I224" s="47">
        <v>20</v>
      </c>
      <c r="J224" s="47">
        <v>30</v>
      </c>
      <c r="K224" s="65">
        <v>1326</v>
      </c>
      <c r="L224" s="43">
        <v>4</v>
      </c>
      <c r="M224" s="42">
        <f>SUM(CCT!L224-CCT!M224,CEPLAN!L224-CEPLAN!M224,CEO!L224-CEO!M224,CESFI!L224-CESFI!M224,FAED!L224-FAED!M224,REITORIA!L224-REITORIA!M224,MESC!L224-MESC!M224,CEAD!L224-CEAD!M224,CEART!L224-CEART!M224,CAV!L224-CAV!M224,CERES!L224-CERES!M224,ESAG!L224-ESAG!M224,CEFID!L224-CEFID!M224,CESMO!L224-CESMO!M224,CEAVI!L224-CEAVI!M224)</f>
        <v>0</v>
      </c>
      <c r="N224" s="41">
        <f t="shared" si="7"/>
        <v>4</v>
      </c>
      <c r="O224" s="66">
        <f t="shared" si="9"/>
        <v>5304</v>
      </c>
      <c r="P224" s="66">
        <f t="shared" si="8"/>
        <v>0</v>
      </c>
    </row>
    <row r="225" spans="1:16" ht="75" x14ac:dyDescent="0.2">
      <c r="A225" s="122"/>
      <c r="B225" s="112"/>
      <c r="C225" s="103">
        <v>222</v>
      </c>
      <c r="D225" s="55" t="s">
        <v>317</v>
      </c>
      <c r="E225" s="32" t="s">
        <v>64</v>
      </c>
      <c r="F225" s="32" t="s">
        <v>604</v>
      </c>
      <c r="G225" s="32" t="s">
        <v>644</v>
      </c>
      <c r="H225" s="50" t="s">
        <v>133</v>
      </c>
      <c r="I225" s="47">
        <v>20</v>
      </c>
      <c r="J225" s="47">
        <v>30</v>
      </c>
      <c r="K225" s="65">
        <v>3400</v>
      </c>
      <c r="L225" s="43">
        <v>4</v>
      </c>
      <c r="M225" s="42">
        <f>SUM(CCT!L225-CCT!M225,CEPLAN!L225-CEPLAN!M225,CEO!L225-CEO!M225,CESFI!L225-CESFI!M225,FAED!L225-FAED!M225,REITORIA!L225-REITORIA!M225,MESC!L225-MESC!M225,CEAD!L225-CEAD!M225,CEART!L225-CEART!M225,CAV!L225-CAV!M225,CERES!L225-CERES!M225,ESAG!L225-ESAG!M225,CEFID!L225-CEFID!M225,CESMO!L225-CESMO!M225,CEAVI!L225-CEAVI!M225)</f>
        <v>0</v>
      </c>
      <c r="N225" s="41">
        <f t="shared" si="7"/>
        <v>4</v>
      </c>
      <c r="O225" s="66">
        <f t="shared" si="9"/>
        <v>13600</v>
      </c>
      <c r="P225" s="66">
        <f t="shared" si="8"/>
        <v>0</v>
      </c>
    </row>
    <row r="226" spans="1:16" ht="30" x14ac:dyDescent="0.2">
      <c r="A226" s="122"/>
      <c r="B226" s="112"/>
      <c r="C226" s="103">
        <v>223</v>
      </c>
      <c r="D226" s="55" t="s">
        <v>318</v>
      </c>
      <c r="E226" s="32" t="s">
        <v>64</v>
      </c>
      <c r="F226" s="32" t="s">
        <v>653</v>
      </c>
      <c r="G226" s="32" t="s">
        <v>620</v>
      </c>
      <c r="H226" s="50" t="s">
        <v>133</v>
      </c>
      <c r="I226" s="47">
        <v>20</v>
      </c>
      <c r="J226" s="47">
        <v>30</v>
      </c>
      <c r="K226" s="65">
        <v>86.13</v>
      </c>
      <c r="L226" s="43">
        <v>30</v>
      </c>
      <c r="M226" s="42">
        <f>SUM(CCT!L226-CCT!M226,CEPLAN!L226-CEPLAN!M226,CEO!L226-CEO!M226,CESFI!L226-CESFI!M226,FAED!L226-FAED!M226,REITORIA!L226-REITORIA!M226,MESC!L226-MESC!M226,CEAD!L226-CEAD!M226,CEART!L226-CEART!M226,CAV!L226-CAV!M226,CERES!L226-CERES!M226,ESAG!L226-ESAG!M226,CEFID!L226-CEFID!M226,CESMO!L226-CESMO!M226,CEAVI!L226-CEAVI!M226)</f>
        <v>0</v>
      </c>
      <c r="N226" s="41">
        <f t="shared" si="7"/>
        <v>30</v>
      </c>
      <c r="O226" s="66">
        <f t="shared" si="9"/>
        <v>2583.8999999999996</v>
      </c>
      <c r="P226" s="66">
        <f t="shared" si="8"/>
        <v>0</v>
      </c>
    </row>
    <row r="227" spans="1:16" ht="120" x14ac:dyDescent="0.2">
      <c r="A227" s="122"/>
      <c r="B227" s="112"/>
      <c r="C227" s="103">
        <v>224</v>
      </c>
      <c r="D227" s="55" t="s">
        <v>319</v>
      </c>
      <c r="E227" s="32" t="s">
        <v>64</v>
      </c>
      <c r="F227" s="32" t="s">
        <v>610</v>
      </c>
      <c r="G227" s="32" t="s">
        <v>645</v>
      </c>
      <c r="H227" s="32" t="s">
        <v>133</v>
      </c>
      <c r="I227" s="47">
        <v>20</v>
      </c>
      <c r="J227" s="47">
        <v>30</v>
      </c>
      <c r="K227" s="65">
        <v>71.760000000000005</v>
      </c>
      <c r="L227" s="43">
        <v>30</v>
      </c>
      <c r="M227" s="42">
        <f>SUM(CCT!L227-CCT!M227,CEPLAN!L227-CEPLAN!M227,CEO!L227-CEO!M227,CESFI!L227-CESFI!M227,FAED!L227-FAED!M227,REITORIA!L227-REITORIA!M227,MESC!L227-MESC!M227,CEAD!L227-CEAD!M227,CEART!L227-CEART!M227,CAV!L227-CAV!M227,CERES!L227-CERES!M227,ESAG!L227-ESAG!M227,CEFID!L227-CEFID!M227,CESMO!L227-CESMO!M227,CEAVI!L227-CEAVI!M227)</f>
        <v>0</v>
      </c>
      <c r="N227" s="41">
        <f t="shared" si="7"/>
        <v>30</v>
      </c>
      <c r="O227" s="66">
        <f t="shared" si="9"/>
        <v>2152.8000000000002</v>
      </c>
      <c r="P227" s="66">
        <f t="shared" si="8"/>
        <v>0</v>
      </c>
    </row>
    <row r="228" spans="1:16" x14ac:dyDescent="0.2">
      <c r="A228" s="122"/>
      <c r="B228" s="112"/>
      <c r="C228" s="103">
        <v>225</v>
      </c>
      <c r="D228" s="55" t="s">
        <v>320</v>
      </c>
      <c r="E228" s="32" t="s">
        <v>64</v>
      </c>
      <c r="F228" s="32" t="s">
        <v>659</v>
      </c>
      <c r="G228" s="32" t="s">
        <v>646</v>
      </c>
      <c r="H228" s="32" t="s">
        <v>133</v>
      </c>
      <c r="I228" s="47">
        <v>20</v>
      </c>
      <c r="J228" s="47">
        <v>30</v>
      </c>
      <c r="K228" s="65">
        <v>36</v>
      </c>
      <c r="L228" s="43">
        <v>30</v>
      </c>
      <c r="M228" s="42">
        <f>SUM(CCT!L228-CCT!M228,CEPLAN!L228-CEPLAN!M228,CEO!L228-CEO!M228,CESFI!L228-CESFI!M228,FAED!L228-FAED!M228,REITORIA!L228-REITORIA!M228,MESC!L228-MESC!M228,CEAD!L228-CEAD!M228,CEART!L228-CEART!M228,CAV!L228-CAV!M228,CERES!L228-CERES!M228,ESAG!L228-ESAG!M228,CEFID!L228-CEFID!M228,CESMO!L228-CESMO!M228,CEAVI!L228-CEAVI!M228)</f>
        <v>0</v>
      </c>
      <c r="N228" s="41">
        <f t="shared" si="7"/>
        <v>30</v>
      </c>
      <c r="O228" s="66">
        <f t="shared" si="9"/>
        <v>1080</v>
      </c>
      <c r="P228" s="66">
        <f t="shared" si="8"/>
        <v>0</v>
      </c>
    </row>
    <row r="229" spans="1:16" ht="45" x14ac:dyDescent="0.2">
      <c r="A229" s="122"/>
      <c r="B229" s="112"/>
      <c r="C229" s="103">
        <v>226</v>
      </c>
      <c r="D229" s="55" t="s">
        <v>321</v>
      </c>
      <c r="E229" s="32" t="s">
        <v>64</v>
      </c>
      <c r="F229" s="32" t="s">
        <v>655</v>
      </c>
      <c r="G229" s="32" t="s">
        <v>647</v>
      </c>
      <c r="H229" s="60" t="s">
        <v>133</v>
      </c>
      <c r="I229" s="47">
        <v>20</v>
      </c>
      <c r="J229" s="47">
        <v>30</v>
      </c>
      <c r="K229" s="65">
        <v>300</v>
      </c>
      <c r="L229" s="43">
        <v>30</v>
      </c>
      <c r="M229" s="42">
        <f>SUM(CCT!L229-CCT!M229,CEPLAN!L229-CEPLAN!M229,CEO!L229-CEO!M229,CESFI!L229-CESFI!M229,FAED!L229-FAED!M229,REITORIA!L229-REITORIA!M229,MESC!L229-MESC!M229,CEAD!L229-CEAD!M229,CEART!L229-CEART!M229,CAV!L229-CAV!M229,CERES!L229-CERES!M229,ESAG!L229-ESAG!M229,CEFID!L229-CEFID!M229,CESMO!L229-CESMO!M229,CEAVI!L229-CEAVI!M229)</f>
        <v>0</v>
      </c>
      <c r="N229" s="41">
        <f t="shared" si="7"/>
        <v>30</v>
      </c>
      <c r="O229" s="66">
        <f t="shared" si="9"/>
        <v>9000</v>
      </c>
      <c r="P229" s="66">
        <f t="shared" si="8"/>
        <v>0</v>
      </c>
    </row>
    <row r="230" spans="1:16" ht="30" x14ac:dyDescent="0.2">
      <c r="A230" s="122"/>
      <c r="B230" s="112"/>
      <c r="C230" s="103">
        <v>227</v>
      </c>
      <c r="D230" s="55" t="s">
        <v>322</v>
      </c>
      <c r="E230" s="32" t="s">
        <v>64</v>
      </c>
      <c r="F230" s="32" t="s">
        <v>655</v>
      </c>
      <c r="G230" s="32" t="s">
        <v>648</v>
      </c>
      <c r="H230" s="60" t="s">
        <v>133</v>
      </c>
      <c r="I230" s="47">
        <v>20</v>
      </c>
      <c r="J230" s="47">
        <v>30</v>
      </c>
      <c r="K230" s="65">
        <v>300</v>
      </c>
      <c r="L230" s="43">
        <v>30</v>
      </c>
      <c r="M230" s="42">
        <f>SUM(CCT!L230-CCT!M230,CEPLAN!L230-CEPLAN!M230,CEO!L230-CEO!M230,CESFI!L230-CESFI!M230,FAED!L230-FAED!M230,REITORIA!L230-REITORIA!M230,MESC!L230-MESC!M230,CEAD!L230-CEAD!M230,CEART!L230-CEART!M230,CAV!L230-CAV!M230,CERES!L230-CERES!M230,ESAG!L230-ESAG!M230,CEFID!L230-CEFID!M230,CESMO!L230-CESMO!M230,CEAVI!L230-CEAVI!M230)</f>
        <v>0</v>
      </c>
      <c r="N230" s="41">
        <f t="shared" si="7"/>
        <v>30</v>
      </c>
      <c r="O230" s="66">
        <f t="shared" si="9"/>
        <v>9000</v>
      </c>
      <c r="P230" s="66">
        <f t="shared" si="8"/>
        <v>0</v>
      </c>
    </row>
    <row r="231" spans="1:16" ht="30" x14ac:dyDescent="0.2">
      <c r="A231" s="122"/>
      <c r="B231" s="112"/>
      <c r="C231" s="103">
        <v>228</v>
      </c>
      <c r="D231" s="55" t="s">
        <v>323</v>
      </c>
      <c r="E231" s="32" t="s">
        <v>64</v>
      </c>
      <c r="F231" s="32" t="s">
        <v>660</v>
      </c>
      <c r="G231" s="32" t="s">
        <v>649</v>
      </c>
      <c r="H231" s="47" t="s">
        <v>133</v>
      </c>
      <c r="I231" s="47">
        <v>20</v>
      </c>
      <c r="J231" s="47">
        <v>30</v>
      </c>
      <c r="K231" s="65">
        <v>90</v>
      </c>
      <c r="L231" s="43">
        <v>30</v>
      </c>
      <c r="M231" s="42">
        <f>SUM(CCT!L231-CCT!M231,CEPLAN!L231-CEPLAN!M231,CEO!L231-CEO!M231,CESFI!L231-CESFI!M231,FAED!L231-FAED!M231,REITORIA!L231-REITORIA!M231,MESC!L231-MESC!M231,CEAD!L231-CEAD!M231,CEART!L231-CEART!M231,CAV!L231-CAV!M231,CERES!L231-CERES!M231,ESAG!L231-ESAG!M231,CEFID!L231-CEFID!M231,CESMO!L231-CESMO!M231,CEAVI!L231-CEAVI!M231)</f>
        <v>0</v>
      </c>
      <c r="N231" s="41">
        <f t="shared" si="7"/>
        <v>30</v>
      </c>
      <c r="O231" s="66">
        <f t="shared" si="9"/>
        <v>2700</v>
      </c>
      <c r="P231" s="66">
        <f t="shared" si="8"/>
        <v>0</v>
      </c>
    </row>
    <row r="232" spans="1:16" x14ac:dyDescent="0.2">
      <c r="A232" s="122"/>
      <c r="B232" s="112"/>
      <c r="C232" s="103">
        <v>229</v>
      </c>
      <c r="D232" s="55" t="s">
        <v>324</v>
      </c>
      <c r="E232" s="32" t="s">
        <v>64</v>
      </c>
      <c r="F232" s="32" t="s">
        <v>661</v>
      </c>
      <c r="G232" s="32" t="s">
        <v>650</v>
      </c>
      <c r="H232" s="32" t="s">
        <v>133</v>
      </c>
      <c r="I232" s="47">
        <v>20</v>
      </c>
      <c r="J232" s="47">
        <v>30</v>
      </c>
      <c r="K232" s="65">
        <v>94.95</v>
      </c>
      <c r="L232" s="43">
        <v>25</v>
      </c>
      <c r="M232" s="42">
        <f>SUM(CCT!L232-CCT!M232,CEPLAN!L232-CEPLAN!M232,CEO!L232-CEO!M232,CESFI!L232-CESFI!M232,FAED!L232-FAED!M232,REITORIA!L232-REITORIA!M232,MESC!L232-MESC!M232,CEAD!L232-CEAD!M232,CEART!L232-CEART!M232,CAV!L232-CAV!M232,CERES!L232-CERES!M232,ESAG!L232-ESAG!M232,CEFID!L232-CEFID!M232,CESMO!L232-CESMO!M232,CEAVI!L232-CEAVI!M232)</f>
        <v>0</v>
      </c>
      <c r="N232" s="41">
        <f t="shared" si="7"/>
        <v>25</v>
      </c>
      <c r="O232" s="66">
        <f t="shared" si="9"/>
        <v>2373.75</v>
      </c>
      <c r="P232" s="66">
        <f t="shared" si="8"/>
        <v>0</v>
      </c>
    </row>
    <row r="233" spans="1:16" ht="75" x14ac:dyDescent="0.2">
      <c r="A233" s="122"/>
      <c r="B233" s="112"/>
      <c r="C233" s="103">
        <v>230</v>
      </c>
      <c r="D233" s="57" t="s">
        <v>325</v>
      </c>
      <c r="E233" s="47" t="s">
        <v>64</v>
      </c>
      <c r="F233" s="47" t="s">
        <v>662</v>
      </c>
      <c r="G233" s="32" t="s">
        <v>650</v>
      </c>
      <c r="H233" s="47" t="s">
        <v>133</v>
      </c>
      <c r="I233" s="47">
        <v>20</v>
      </c>
      <c r="J233" s="47">
        <v>30</v>
      </c>
      <c r="K233" s="65">
        <v>125.97</v>
      </c>
      <c r="L233" s="43">
        <v>15</v>
      </c>
      <c r="M233" s="42">
        <f>SUM(CCT!L233-CCT!M233,CEPLAN!L233-CEPLAN!M233,CEO!L233-CEO!M233,CESFI!L233-CESFI!M233,FAED!L233-FAED!M233,REITORIA!L233-REITORIA!M233,MESC!L233-MESC!M233,CEAD!L233-CEAD!M233,CEART!L233-CEART!M233,CAV!L233-CAV!M233,CERES!L233-CERES!M233,ESAG!L233-ESAG!M233,CEFID!L233-CEFID!M233,CESMO!L233-CESMO!M233,CEAVI!L233-CEAVI!M233)</f>
        <v>0</v>
      </c>
      <c r="N233" s="41">
        <f t="shared" si="7"/>
        <v>15</v>
      </c>
      <c r="O233" s="66">
        <f t="shared" si="9"/>
        <v>1889.55</v>
      </c>
      <c r="P233" s="66">
        <f t="shared" si="8"/>
        <v>0</v>
      </c>
    </row>
    <row r="234" spans="1:16" ht="30" x14ac:dyDescent="0.2">
      <c r="A234" s="122"/>
      <c r="B234" s="112"/>
      <c r="C234" s="103">
        <v>231</v>
      </c>
      <c r="D234" s="57" t="s">
        <v>326</v>
      </c>
      <c r="E234" s="32" t="s">
        <v>64</v>
      </c>
      <c r="F234" s="32" t="s">
        <v>654</v>
      </c>
      <c r="G234" s="32" t="s">
        <v>651</v>
      </c>
      <c r="H234" s="47" t="s">
        <v>133</v>
      </c>
      <c r="I234" s="47">
        <v>20</v>
      </c>
      <c r="J234" s="47">
        <v>30</v>
      </c>
      <c r="K234" s="65">
        <v>105.67</v>
      </c>
      <c r="L234" s="43">
        <v>13</v>
      </c>
      <c r="M234" s="42">
        <f>SUM(CCT!L234-CCT!M234,CEPLAN!L234-CEPLAN!M234,CEO!L234-CEO!M234,CESFI!L234-CESFI!M234,FAED!L234-FAED!M234,REITORIA!L234-REITORIA!M234,MESC!L234-MESC!M234,CEAD!L234-CEAD!M234,CEART!L234-CEART!M234,CAV!L234-CAV!M234,CERES!L234-CERES!M234,ESAG!L234-ESAG!M234,CEFID!L234-CEFID!M234,CESMO!L234-CESMO!M234,CEAVI!L234-CEAVI!M234)</f>
        <v>0</v>
      </c>
      <c r="N234" s="41">
        <f t="shared" si="7"/>
        <v>13</v>
      </c>
      <c r="O234" s="66">
        <f t="shared" si="9"/>
        <v>1373.71</v>
      </c>
      <c r="P234" s="66">
        <f t="shared" si="8"/>
        <v>0</v>
      </c>
    </row>
    <row r="235" spans="1:16" ht="30" x14ac:dyDescent="0.2">
      <c r="A235" s="122"/>
      <c r="B235" s="112"/>
      <c r="C235" s="103">
        <v>232</v>
      </c>
      <c r="D235" s="57" t="s">
        <v>327</v>
      </c>
      <c r="E235" s="47" t="s">
        <v>64</v>
      </c>
      <c r="F235" s="32" t="s">
        <v>654</v>
      </c>
      <c r="G235" s="32" t="s">
        <v>651</v>
      </c>
      <c r="H235" s="47" t="s">
        <v>133</v>
      </c>
      <c r="I235" s="47">
        <v>20</v>
      </c>
      <c r="J235" s="47">
        <v>30</v>
      </c>
      <c r="K235" s="65">
        <v>58.98</v>
      </c>
      <c r="L235" s="43">
        <v>13</v>
      </c>
      <c r="M235" s="42">
        <f>SUM(CCT!L235-CCT!M235,CEPLAN!L235-CEPLAN!M235,CEO!L235-CEO!M235,CESFI!L235-CESFI!M235,FAED!L235-FAED!M235,REITORIA!L235-REITORIA!M235,MESC!L235-MESC!M235,CEAD!L235-CEAD!M235,CEART!L235-CEART!M235,CAV!L235-CAV!M235,CERES!L235-CERES!M235,ESAG!L235-ESAG!M235,CEFID!L235-CEFID!M235,CESMO!L235-CESMO!M235,CEAVI!L235-CEAVI!M235)</f>
        <v>0</v>
      </c>
      <c r="N235" s="41">
        <f t="shared" si="7"/>
        <v>13</v>
      </c>
      <c r="O235" s="66">
        <f t="shared" si="9"/>
        <v>766.74</v>
      </c>
      <c r="P235" s="66">
        <f t="shared" si="8"/>
        <v>0</v>
      </c>
    </row>
    <row r="236" spans="1:16" ht="120" x14ac:dyDescent="0.2">
      <c r="A236" s="122"/>
      <c r="B236" s="113"/>
      <c r="C236" s="103">
        <v>233</v>
      </c>
      <c r="D236" s="57" t="s">
        <v>51</v>
      </c>
      <c r="E236" s="60" t="s">
        <v>64</v>
      </c>
      <c r="F236" s="60" t="s">
        <v>452</v>
      </c>
      <c r="G236" s="32" t="s">
        <v>620</v>
      </c>
      <c r="H236" s="60" t="s">
        <v>67</v>
      </c>
      <c r="I236" s="47">
        <v>20</v>
      </c>
      <c r="J236" s="47">
        <v>30</v>
      </c>
      <c r="K236" s="65">
        <v>220</v>
      </c>
      <c r="L236" s="43">
        <v>118</v>
      </c>
      <c r="M236" s="42">
        <f>SUM(CCT!L236-CCT!M236,CEPLAN!L236-CEPLAN!M236,CEO!L236-CEO!M236,CESFI!L236-CESFI!M236,FAED!L236-FAED!M236,REITORIA!L236-REITORIA!M236,MESC!L236-MESC!M236,CEAD!L236-CEAD!M236,CEART!L236-CEART!M236,CAV!L236-CAV!M236,CERES!L236-CERES!M236,ESAG!L236-ESAG!M236,CEFID!L236-CEFID!M236,CESMO!L236-CESMO!M236,CEAVI!L236-CEAVI!M236)</f>
        <v>0</v>
      </c>
      <c r="N236" s="41">
        <f t="shared" si="7"/>
        <v>118</v>
      </c>
      <c r="O236" s="66">
        <f t="shared" si="9"/>
        <v>25960</v>
      </c>
      <c r="P236" s="66">
        <f t="shared" si="8"/>
        <v>0</v>
      </c>
    </row>
    <row r="237" spans="1:16" ht="120" x14ac:dyDescent="0.2">
      <c r="A237" s="121" t="s">
        <v>442</v>
      </c>
      <c r="B237" s="114">
        <v>5</v>
      </c>
      <c r="C237" s="102">
        <v>234</v>
      </c>
      <c r="D237" s="53" t="s">
        <v>111</v>
      </c>
      <c r="E237" s="46" t="s">
        <v>64</v>
      </c>
      <c r="F237" s="46" t="s">
        <v>500</v>
      </c>
      <c r="G237" s="31" t="s">
        <v>501</v>
      </c>
      <c r="H237" s="46" t="s">
        <v>67</v>
      </c>
      <c r="I237" s="46">
        <v>20</v>
      </c>
      <c r="J237" s="46">
        <v>30</v>
      </c>
      <c r="K237" s="64">
        <v>9.48</v>
      </c>
      <c r="L237" s="43">
        <v>134</v>
      </c>
      <c r="M237" s="42">
        <f>SUM(CCT!L237-CCT!M237,CEPLAN!L237-CEPLAN!M237,CEO!L237-CEO!M237,CESFI!L237-CESFI!M237,FAED!L237-FAED!M237,REITORIA!L237-REITORIA!M237,MESC!L237-MESC!M237,CEAD!L237-CEAD!M237,CEART!L237-CEART!M237,CAV!L237-CAV!M237,CERES!L237-CERES!M237,ESAG!L237-ESAG!M237,CEFID!L237-CEFID!M237,CESMO!L237-CESMO!M237,CEAVI!L237-CEAVI!M237)</f>
        <v>0</v>
      </c>
      <c r="N237" s="41">
        <f t="shared" si="7"/>
        <v>134</v>
      </c>
      <c r="O237" s="66">
        <f t="shared" si="9"/>
        <v>1270.3200000000002</v>
      </c>
      <c r="P237" s="66">
        <f t="shared" si="8"/>
        <v>0</v>
      </c>
    </row>
    <row r="238" spans="1:16" ht="120" x14ac:dyDescent="0.2">
      <c r="A238" s="121"/>
      <c r="B238" s="114"/>
      <c r="C238" s="102">
        <v>235</v>
      </c>
      <c r="D238" s="54" t="s">
        <v>112</v>
      </c>
      <c r="E238" s="46" t="s">
        <v>64</v>
      </c>
      <c r="F238" s="46" t="s">
        <v>500</v>
      </c>
      <c r="G238" s="31" t="s">
        <v>501</v>
      </c>
      <c r="H238" s="46" t="s">
        <v>67</v>
      </c>
      <c r="I238" s="46">
        <v>20</v>
      </c>
      <c r="J238" s="46">
        <v>30</v>
      </c>
      <c r="K238" s="64">
        <v>9.5</v>
      </c>
      <c r="L238" s="43">
        <v>153</v>
      </c>
      <c r="M238" s="42">
        <f>SUM(CCT!L238-CCT!M238,CEPLAN!L238-CEPLAN!M238,CEO!L238-CEO!M238,CESFI!L238-CESFI!M238,FAED!L238-FAED!M238,REITORIA!L238-REITORIA!M238,MESC!L238-MESC!M238,CEAD!L238-CEAD!M238,CEART!L238-CEART!M238,CAV!L238-CAV!M238,CERES!L238-CERES!M238,ESAG!L238-ESAG!M238,CEFID!L238-CEFID!M238,CESMO!L238-CESMO!M238,CEAVI!L238-CEAVI!M238)</f>
        <v>0</v>
      </c>
      <c r="N238" s="41">
        <f t="shared" si="7"/>
        <v>153</v>
      </c>
      <c r="O238" s="66">
        <f t="shared" si="9"/>
        <v>1453.5</v>
      </c>
      <c r="P238" s="66">
        <f t="shared" si="8"/>
        <v>0</v>
      </c>
    </row>
    <row r="239" spans="1:16" ht="105" x14ac:dyDescent="0.2">
      <c r="A239" s="121"/>
      <c r="B239" s="114"/>
      <c r="C239" s="102">
        <v>236</v>
      </c>
      <c r="D239" s="53" t="s">
        <v>113</v>
      </c>
      <c r="E239" s="46" t="s">
        <v>64</v>
      </c>
      <c r="F239" s="46" t="s">
        <v>500</v>
      </c>
      <c r="G239" s="31" t="s">
        <v>501</v>
      </c>
      <c r="H239" s="46" t="s">
        <v>67</v>
      </c>
      <c r="I239" s="46">
        <v>20</v>
      </c>
      <c r="J239" s="46">
        <v>30</v>
      </c>
      <c r="K239" s="64">
        <v>9.52</v>
      </c>
      <c r="L239" s="43">
        <v>138</v>
      </c>
      <c r="M239" s="42">
        <f>SUM(CCT!L239-CCT!M239,CEPLAN!L239-CEPLAN!M239,CEO!L239-CEO!M239,CESFI!L239-CESFI!M239,FAED!L239-FAED!M239,REITORIA!L239-REITORIA!M239,MESC!L239-MESC!M239,CEAD!L239-CEAD!M239,CEART!L239-CEART!M239,CAV!L239-CAV!M239,CERES!L239-CERES!M239,ESAG!L239-ESAG!M239,CEFID!L239-CEFID!M239,CESMO!L239-CESMO!M239,CEAVI!L239-CEAVI!M239)</f>
        <v>0</v>
      </c>
      <c r="N239" s="41">
        <f t="shared" si="7"/>
        <v>138</v>
      </c>
      <c r="O239" s="66">
        <f t="shared" si="9"/>
        <v>1313.76</v>
      </c>
      <c r="P239" s="66">
        <f t="shared" si="8"/>
        <v>0</v>
      </c>
    </row>
    <row r="240" spans="1:16" ht="90" x14ac:dyDescent="0.2">
      <c r="A240" s="121"/>
      <c r="B240" s="114"/>
      <c r="C240" s="102">
        <v>237</v>
      </c>
      <c r="D240" s="54" t="s">
        <v>114</v>
      </c>
      <c r="E240" s="46" t="s">
        <v>64</v>
      </c>
      <c r="F240" s="46" t="s">
        <v>502</v>
      </c>
      <c r="G240" s="31" t="s">
        <v>503</v>
      </c>
      <c r="H240" s="46" t="s">
        <v>30</v>
      </c>
      <c r="I240" s="46">
        <v>20</v>
      </c>
      <c r="J240" s="46">
        <v>30</v>
      </c>
      <c r="K240" s="64">
        <v>18</v>
      </c>
      <c r="L240" s="43">
        <v>645</v>
      </c>
      <c r="M240" s="42">
        <f>SUM(CCT!L240-CCT!M240,CEPLAN!L240-CEPLAN!M240,CEO!L240-CEO!M240,CESFI!L240-CESFI!M240,FAED!L240-FAED!M240,REITORIA!L240-REITORIA!M240,MESC!L240-MESC!M240,CEAD!L240-CEAD!M240,CEART!L240-CEART!M240,CAV!L240-CAV!M240,CERES!L240-CERES!M240,ESAG!L240-ESAG!M240,CEFID!L240-CEFID!M240,CESMO!L240-CESMO!M240,CEAVI!L240-CEAVI!M240)</f>
        <v>8</v>
      </c>
      <c r="N240" s="41">
        <f t="shared" si="7"/>
        <v>637</v>
      </c>
      <c r="O240" s="66">
        <f t="shared" si="9"/>
        <v>11610</v>
      </c>
      <c r="P240" s="66">
        <f t="shared" si="8"/>
        <v>144</v>
      </c>
    </row>
    <row r="241" spans="1:16" ht="30" x14ac:dyDescent="0.2">
      <c r="A241" s="121"/>
      <c r="B241" s="114"/>
      <c r="C241" s="102">
        <v>238</v>
      </c>
      <c r="D241" s="54" t="s">
        <v>106</v>
      </c>
      <c r="E241" s="46" t="s">
        <v>64</v>
      </c>
      <c r="F241" s="46" t="s">
        <v>504</v>
      </c>
      <c r="G241" s="31" t="s">
        <v>503</v>
      </c>
      <c r="H241" s="46" t="s">
        <v>67</v>
      </c>
      <c r="I241" s="46">
        <v>20</v>
      </c>
      <c r="J241" s="46">
        <v>30</v>
      </c>
      <c r="K241" s="64">
        <v>528.67999999999995</v>
      </c>
      <c r="L241" s="43">
        <v>35</v>
      </c>
      <c r="M241" s="42">
        <f>SUM(CCT!L241-CCT!M241,CEPLAN!L241-CEPLAN!M241,CEO!L241-CEO!M241,CESFI!L241-CESFI!M241,FAED!L241-FAED!M241,REITORIA!L241-REITORIA!M241,MESC!L241-MESC!M241,CEAD!L241-CEAD!M241,CEART!L241-CEART!M241,CAV!L241-CAV!M241,CERES!L241-CERES!M241,ESAG!L241-ESAG!M241,CEFID!L241-CEFID!M241,CESMO!L241-CESMO!M241,CEAVI!L241-CEAVI!M241)</f>
        <v>3</v>
      </c>
      <c r="N241" s="41">
        <f t="shared" si="7"/>
        <v>32</v>
      </c>
      <c r="O241" s="66">
        <f t="shared" si="9"/>
        <v>18503.8</v>
      </c>
      <c r="P241" s="66">
        <f t="shared" si="8"/>
        <v>1586.04</v>
      </c>
    </row>
    <row r="242" spans="1:16" ht="105" x14ac:dyDescent="0.2">
      <c r="A242" s="121"/>
      <c r="B242" s="114"/>
      <c r="C242" s="102">
        <v>239</v>
      </c>
      <c r="D242" s="54" t="s">
        <v>115</v>
      </c>
      <c r="E242" s="46" t="s">
        <v>64</v>
      </c>
      <c r="F242" s="46" t="s">
        <v>505</v>
      </c>
      <c r="G242" s="31" t="s">
        <v>506</v>
      </c>
      <c r="H242" s="46" t="s">
        <v>67</v>
      </c>
      <c r="I242" s="46">
        <v>20</v>
      </c>
      <c r="J242" s="46">
        <v>30</v>
      </c>
      <c r="K242" s="64">
        <v>31</v>
      </c>
      <c r="L242" s="43">
        <v>50</v>
      </c>
      <c r="M242" s="42">
        <f>SUM(CCT!L242-CCT!M242,CEPLAN!L242-CEPLAN!M242,CEO!L242-CEO!M242,CESFI!L242-CESFI!M242,FAED!L242-FAED!M242,REITORIA!L242-REITORIA!M242,MESC!L242-MESC!M242,CEAD!L242-CEAD!M242,CEART!L242-CEART!M242,CAV!L242-CAV!M242,CERES!L242-CERES!M242,ESAG!L242-ESAG!M242,CEFID!L242-CEFID!M242,CESMO!L242-CESMO!M242,CEAVI!L242-CEAVI!M242)</f>
        <v>6</v>
      </c>
      <c r="N242" s="41">
        <f t="shared" si="7"/>
        <v>44</v>
      </c>
      <c r="O242" s="66">
        <f t="shared" si="9"/>
        <v>1550</v>
      </c>
      <c r="P242" s="66">
        <f t="shared" si="8"/>
        <v>186</v>
      </c>
    </row>
    <row r="243" spans="1:16" ht="105" x14ac:dyDescent="0.2">
      <c r="A243" s="121"/>
      <c r="B243" s="114"/>
      <c r="C243" s="102">
        <v>240</v>
      </c>
      <c r="D243" s="54" t="s">
        <v>116</v>
      </c>
      <c r="E243" s="46" t="s">
        <v>64</v>
      </c>
      <c r="F243" s="46" t="s">
        <v>505</v>
      </c>
      <c r="G243" s="31" t="s">
        <v>507</v>
      </c>
      <c r="H243" s="46" t="s">
        <v>67</v>
      </c>
      <c r="I243" s="46">
        <v>20</v>
      </c>
      <c r="J243" s="46">
        <v>30</v>
      </c>
      <c r="K243" s="64">
        <v>20</v>
      </c>
      <c r="L243" s="43">
        <v>50</v>
      </c>
      <c r="M243" s="42">
        <f>SUM(CCT!L243-CCT!M243,CEPLAN!L243-CEPLAN!M243,CEO!L243-CEO!M243,CESFI!L243-CESFI!M243,FAED!L243-FAED!M243,REITORIA!L243-REITORIA!M243,MESC!L243-MESC!M243,CEAD!L243-CEAD!M243,CEART!L243-CEART!M243,CAV!L243-CAV!M243,CERES!L243-CERES!M243,ESAG!L243-ESAG!M243,CEFID!L243-CEFID!M243,CESMO!L243-CESMO!M243,CEAVI!L243-CEAVI!M243)</f>
        <v>8</v>
      </c>
      <c r="N243" s="41">
        <f t="shared" si="7"/>
        <v>42</v>
      </c>
      <c r="O243" s="66">
        <f t="shared" si="9"/>
        <v>1000</v>
      </c>
      <c r="P243" s="66">
        <f t="shared" si="8"/>
        <v>160</v>
      </c>
    </row>
    <row r="244" spans="1:16" ht="105" x14ac:dyDescent="0.2">
      <c r="A244" s="121"/>
      <c r="B244" s="114"/>
      <c r="C244" s="102">
        <v>241</v>
      </c>
      <c r="D244" s="54" t="s">
        <v>118</v>
      </c>
      <c r="E244" s="31" t="s">
        <v>64</v>
      </c>
      <c r="F244" s="31" t="s">
        <v>505</v>
      </c>
      <c r="G244" s="31" t="s">
        <v>508</v>
      </c>
      <c r="H244" s="46" t="s">
        <v>67</v>
      </c>
      <c r="I244" s="46">
        <v>20</v>
      </c>
      <c r="J244" s="46">
        <v>30</v>
      </c>
      <c r="K244" s="64">
        <v>13</v>
      </c>
      <c r="L244" s="43">
        <v>100</v>
      </c>
      <c r="M244" s="42">
        <f>SUM(CCT!L244-CCT!M244,CEPLAN!L244-CEPLAN!M244,CEO!L244-CEO!M244,CESFI!L244-CESFI!M244,FAED!L244-FAED!M244,REITORIA!L244-REITORIA!M244,MESC!L244-MESC!M244,CEAD!L244-CEAD!M244,CEART!L244-CEART!M244,CAV!L244-CAV!M244,CERES!L244-CERES!M244,ESAG!L244-ESAG!M244,CEFID!L244-CEFID!M244,CESMO!L244-CESMO!M244,CEAVI!L244-CEAVI!M244)</f>
        <v>0</v>
      </c>
      <c r="N244" s="41">
        <f t="shared" si="7"/>
        <v>100</v>
      </c>
      <c r="O244" s="66">
        <f t="shared" si="9"/>
        <v>1300</v>
      </c>
      <c r="P244" s="66">
        <f t="shared" si="8"/>
        <v>0</v>
      </c>
    </row>
    <row r="245" spans="1:16" ht="120" x14ac:dyDescent="0.2">
      <c r="A245" s="121"/>
      <c r="B245" s="114"/>
      <c r="C245" s="102">
        <v>242</v>
      </c>
      <c r="D245" s="53" t="s">
        <v>109</v>
      </c>
      <c r="E245" s="31" t="s">
        <v>64</v>
      </c>
      <c r="F245" s="31" t="s">
        <v>509</v>
      </c>
      <c r="G245" s="31" t="s">
        <v>510</v>
      </c>
      <c r="H245" s="46" t="s">
        <v>67</v>
      </c>
      <c r="I245" s="46">
        <v>20</v>
      </c>
      <c r="J245" s="46">
        <v>30</v>
      </c>
      <c r="K245" s="64">
        <v>25</v>
      </c>
      <c r="L245" s="43">
        <v>305</v>
      </c>
      <c r="M245" s="42">
        <f>SUM(CCT!L245-CCT!M245,CEPLAN!L245-CEPLAN!M245,CEO!L245-CEO!M245,CESFI!L245-CESFI!M245,FAED!L245-FAED!M245,REITORIA!L245-REITORIA!M245,MESC!L245-MESC!M245,CEAD!L245-CEAD!M245,CEART!L245-CEART!M245,CAV!L245-CAV!M245,CERES!L245-CERES!M245,ESAG!L245-ESAG!M245,CEFID!L245-CEFID!M245,CESMO!L245-CESMO!M245,CEAVI!L245-CEAVI!M245)</f>
        <v>20</v>
      </c>
      <c r="N245" s="41">
        <f t="shared" ref="N245:N308" si="10">SUM(L245-M245)</f>
        <v>285</v>
      </c>
      <c r="O245" s="66">
        <f t="shared" si="9"/>
        <v>7625</v>
      </c>
      <c r="P245" s="66">
        <f t="shared" ref="P245:P308" si="11">M245*K245</f>
        <v>500</v>
      </c>
    </row>
    <row r="246" spans="1:16" ht="165" x14ac:dyDescent="0.2">
      <c r="A246" s="121"/>
      <c r="B246" s="114"/>
      <c r="C246" s="102">
        <v>243</v>
      </c>
      <c r="D246" s="36" t="s">
        <v>119</v>
      </c>
      <c r="E246" s="31" t="s">
        <v>64</v>
      </c>
      <c r="F246" s="31" t="s">
        <v>509</v>
      </c>
      <c r="G246" s="31" t="s">
        <v>511</v>
      </c>
      <c r="H246" s="31" t="s">
        <v>67</v>
      </c>
      <c r="I246" s="46">
        <v>20</v>
      </c>
      <c r="J246" s="46">
        <v>30</v>
      </c>
      <c r="K246" s="64">
        <v>25</v>
      </c>
      <c r="L246" s="43">
        <v>470</v>
      </c>
      <c r="M246" s="42">
        <f>SUM(CCT!L246-CCT!M246,CEPLAN!L246-CEPLAN!M246,CEO!L246-CEO!M246,CESFI!L246-CESFI!M246,FAED!L246-FAED!M246,REITORIA!L246-REITORIA!M246,MESC!L246-MESC!M246,CEAD!L246-CEAD!M246,CEART!L246-CEART!M246,CAV!L246-CAV!M246,CERES!L246-CERES!M246,ESAG!L246-ESAG!M246,CEFID!L246-CEFID!M246,CESMO!L246-CESMO!M246,CEAVI!L246-CEAVI!M246)</f>
        <v>20</v>
      </c>
      <c r="N246" s="41">
        <f t="shared" si="10"/>
        <v>450</v>
      </c>
      <c r="O246" s="66">
        <f t="shared" si="9"/>
        <v>11750</v>
      </c>
      <c r="P246" s="66">
        <f t="shared" si="11"/>
        <v>500</v>
      </c>
    </row>
    <row r="247" spans="1:16" ht="120" x14ac:dyDescent="0.2">
      <c r="A247" s="121"/>
      <c r="B247" s="114"/>
      <c r="C247" s="102">
        <v>244</v>
      </c>
      <c r="D247" s="36" t="s">
        <v>120</v>
      </c>
      <c r="E247" s="31" t="s">
        <v>64</v>
      </c>
      <c r="F247" s="31" t="s">
        <v>505</v>
      </c>
      <c r="G247" s="31" t="s">
        <v>512</v>
      </c>
      <c r="H247" s="31" t="s">
        <v>67</v>
      </c>
      <c r="I247" s="46">
        <v>20</v>
      </c>
      <c r="J247" s="46">
        <v>30</v>
      </c>
      <c r="K247" s="64">
        <v>32</v>
      </c>
      <c r="L247" s="43">
        <v>120</v>
      </c>
      <c r="M247" s="42">
        <f>SUM(CCT!L247-CCT!M247,CEPLAN!L247-CEPLAN!M247,CEO!L247-CEO!M247,CESFI!L247-CESFI!M247,FAED!L247-FAED!M247,REITORIA!L247-REITORIA!M247,MESC!L247-MESC!M247,CEAD!L247-CEAD!M247,CEART!L247-CEART!M247,CAV!L247-CAV!M247,CERES!L247-CERES!M247,ESAG!L247-ESAG!M247,CEFID!L247-CEFID!M247,CESMO!L247-CESMO!M247,CEAVI!L247-CEAVI!M247)</f>
        <v>25</v>
      </c>
      <c r="N247" s="41">
        <f t="shared" si="10"/>
        <v>95</v>
      </c>
      <c r="O247" s="66">
        <f t="shared" si="9"/>
        <v>3840</v>
      </c>
      <c r="P247" s="66">
        <f t="shared" si="11"/>
        <v>800</v>
      </c>
    </row>
    <row r="248" spans="1:16" ht="105" x14ac:dyDescent="0.2">
      <c r="A248" s="121"/>
      <c r="B248" s="114"/>
      <c r="C248" s="102">
        <v>245</v>
      </c>
      <c r="D248" s="54" t="s">
        <v>121</v>
      </c>
      <c r="E248" s="31" t="s">
        <v>64</v>
      </c>
      <c r="F248" s="31" t="s">
        <v>513</v>
      </c>
      <c r="G248" s="31" t="s">
        <v>514</v>
      </c>
      <c r="H248" s="31" t="s">
        <v>67</v>
      </c>
      <c r="I248" s="46">
        <v>20</v>
      </c>
      <c r="J248" s="46">
        <v>30</v>
      </c>
      <c r="K248" s="64">
        <v>24.02</v>
      </c>
      <c r="L248" s="43">
        <v>96</v>
      </c>
      <c r="M248" s="42">
        <f>SUM(CCT!L248-CCT!M248,CEPLAN!L248-CEPLAN!M248,CEO!L248-CEO!M248,CESFI!L248-CESFI!M248,FAED!L248-FAED!M248,REITORIA!L248-REITORIA!M248,MESC!L248-MESC!M248,CEAD!L248-CEAD!M248,CEART!L248-CEART!M248,CAV!L248-CAV!M248,CERES!L248-CERES!M248,ESAG!L248-ESAG!M248,CEFID!L248-CEFID!M248,CESMO!L248-CESMO!M248,CEAVI!L248-CEAVI!M248)</f>
        <v>8</v>
      </c>
      <c r="N248" s="41">
        <f t="shared" si="10"/>
        <v>88</v>
      </c>
      <c r="O248" s="66">
        <f t="shared" si="9"/>
        <v>2305.92</v>
      </c>
      <c r="P248" s="66">
        <f t="shared" si="11"/>
        <v>192.16</v>
      </c>
    </row>
    <row r="249" spans="1:16" ht="120" x14ac:dyDescent="0.2">
      <c r="A249" s="121"/>
      <c r="B249" s="114"/>
      <c r="C249" s="102">
        <v>246</v>
      </c>
      <c r="D249" s="36" t="s">
        <v>124</v>
      </c>
      <c r="E249" s="31" t="s">
        <v>64</v>
      </c>
      <c r="F249" s="31" t="s">
        <v>515</v>
      </c>
      <c r="G249" s="31" t="s">
        <v>516</v>
      </c>
      <c r="H249" s="31" t="s">
        <v>67</v>
      </c>
      <c r="I249" s="46">
        <v>20</v>
      </c>
      <c r="J249" s="46">
        <v>30</v>
      </c>
      <c r="K249" s="64">
        <v>13.25</v>
      </c>
      <c r="L249" s="43">
        <v>7970</v>
      </c>
      <c r="M249" s="42">
        <f>SUM(CCT!L249-CCT!M249,CEPLAN!L249-CEPLAN!M249,CEO!L249-CEO!M249,CESFI!L249-CESFI!M249,FAED!L249-FAED!M249,REITORIA!L249-REITORIA!M249,MESC!L249-MESC!M249,CEAD!L249-CEAD!M249,CEART!L249-CEART!M249,CAV!L249-CAV!M249,CERES!L249-CERES!M249,ESAG!L249-ESAG!M249,CEFID!L249-CEFID!M249,CESMO!L249-CESMO!M249,CEAVI!L249-CEAVI!M249)</f>
        <v>200</v>
      </c>
      <c r="N249" s="41">
        <f t="shared" si="10"/>
        <v>7770</v>
      </c>
      <c r="O249" s="66">
        <f t="shared" si="9"/>
        <v>105602.5</v>
      </c>
      <c r="P249" s="66">
        <f t="shared" si="11"/>
        <v>2650</v>
      </c>
    </row>
    <row r="250" spans="1:16" ht="120" x14ac:dyDescent="0.2">
      <c r="A250" s="121"/>
      <c r="B250" s="114"/>
      <c r="C250" s="102">
        <v>247</v>
      </c>
      <c r="D250" s="53" t="s">
        <v>125</v>
      </c>
      <c r="E250" s="31" t="s">
        <v>64</v>
      </c>
      <c r="F250" s="31" t="s">
        <v>500</v>
      </c>
      <c r="G250" s="31" t="s">
        <v>516</v>
      </c>
      <c r="H250" s="31" t="s">
        <v>67</v>
      </c>
      <c r="I250" s="46">
        <v>20</v>
      </c>
      <c r="J250" s="46">
        <v>30</v>
      </c>
      <c r="K250" s="64">
        <v>11.25</v>
      </c>
      <c r="L250" s="43">
        <v>6645</v>
      </c>
      <c r="M250" s="42">
        <f>SUM(CCT!L250-CCT!M250,CEPLAN!L250-CEPLAN!M250,CEO!L250-CEO!M250,CESFI!L250-CESFI!M250,FAED!L250-FAED!M250,REITORIA!L250-REITORIA!M250,MESC!L250-MESC!M250,CEAD!L250-CEAD!M250,CEART!L250-CEART!M250,CAV!L250-CAV!M250,CERES!L250-CERES!M250,ESAG!L250-ESAG!M250,CEFID!L250-CEFID!M250,CESMO!L250-CESMO!M250,CEAVI!L250-CEAVI!M250)</f>
        <v>100</v>
      </c>
      <c r="N250" s="41">
        <f t="shared" si="10"/>
        <v>6545</v>
      </c>
      <c r="O250" s="66">
        <f t="shared" si="9"/>
        <v>74756.25</v>
      </c>
      <c r="P250" s="66">
        <f t="shared" si="11"/>
        <v>1125</v>
      </c>
    </row>
    <row r="251" spans="1:16" ht="75" x14ac:dyDescent="0.2">
      <c r="A251" s="121"/>
      <c r="B251" s="114"/>
      <c r="C251" s="102">
        <v>248</v>
      </c>
      <c r="D251" s="53" t="s">
        <v>117</v>
      </c>
      <c r="E251" s="31" t="s">
        <v>64</v>
      </c>
      <c r="F251" s="31" t="s">
        <v>515</v>
      </c>
      <c r="G251" s="31" t="s">
        <v>517</v>
      </c>
      <c r="H251" s="31" t="s">
        <v>67</v>
      </c>
      <c r="I251" s="46">
        <v>20</v>
      </c>
      <c r="J251" s="46">
        <v>30</v>
      </c>
      <c r="K251" s="64">
        <v>5.5</v>
      </c>
      <c r="L251" s="43">
        <v>2013</v>
      </c>
      <c r="M251" s="42">
        <f>SUM(CCT!L251-CCT!M251,CEPLAN!L251-CEPLAN!M251,CEO!L251-CEO!M251,CESFI!L251-CESFI!M251,FAED!L251-FAED!M251,REITORIA!L251-REITORIA!M251,MESC!L251-MESC!M251,CEAD!L251-CEAD!M251,CEART!L251-CEART!M251,CAV!L251-CAV!M251,CERES!L251-CERES!M251,ESAG!L251-ESAG!M251,CEFID!L251-CEFID!M251,CESMO!L251-CESMO!M251,CEAVI!L251-CEAVI!M251)</f>
        <v>0</v>
      </c>
      <c r="N251" s="41">
        <f t="shared" si="10"/>
        <v>2013</v>
      </c>
      <c r="O251" s="66">
        <f t="shared" si="9"/>
        <v>11071.5</v>
      </c>
      <c r="P251" s="66">
        <f t="shared" si="11"/>
        <v>0</v>
      </c>
    </row>
    <row r="252" spans="1:16" ht="30" x14ac:dyDescent="0.2">
      <c r="A252" s="121"/>
      <c r="B252" s="114"/>
      <c r="C252" s="102">
        <v>249</v>
      </c>
      <c r="D252" s="53" t="s">
        <v>105</v>
      </c>
      <c r="E252" s="31" t="s">
        <v>64</v>
      </c>
      <c r="F252" s="31" t="s">
        <v>500</v>
      </c>
      <c r="G252" s="31" t="s">
        <v>518</v>
      </c>
      <c r="H252" s="31" t="s">
        <v>67</v>
      </c>
      <c r="I252" s="46">
        <v>20</v>
      </c>
      <c r="J252" s="46">
        <v>30</v>
      </c>
      <c r="K252" s="64">
        <v>21</v>
      </c>
      <c r="L252" s="43">
        <v>1560</v>
      </c>
      <c r="M252" s="42">
        <f>SUM(CCT!L252-CCT!M252,CEPLAN!L252-CEPLAN!M252,CEO!L252-CEO!M252,CESFI!L252-CESFI!M252,FAED!L252-FAED!M252,REITORIA!L252-REITORIA!M252,MESC!L252-MESC!M252,CEAD!L252-CEAD!M252,CEART!L252-CEART!M252,CAV!L252-CAV!M252,CERES!L252-CERES!M252,ESAG!L252-ESAG!M252,CEFID!L252-CEFID!M252,CESMO!L252-CESMO!M252,CEAVI!L252-CEAVI!M252)</f>
        <v>20</v>
      </c>
      <c r="N252" s="41">
        <f t="shared" si="10"/>
        <v>1540</v>
      </c>
      <c r="O252" s="66">
        <f t="shared" si="9"/>
        <v>32760</v>
      </c>
      <c r="P252" s="66">
        <f t="shared" si="11"/>
        <v>420</v>
      </c>
    </row>
    <row r="253" spans="1:16" x14ac:dyDescent="0.2">
      <c r="A253" s="121"/>
      <c r="B253" s="114"/>
      <c r="C253" s="102">
        <v>250</v>
      </c>
      <c r="D253" s="53" t="s">
        <v>328</v>
      </c>
      <c r="E253" s="31" t="s">
        <v>64</v>
      </c>
      <c r="F253" s="31" t="s">
        <v>505</v>
      </c>
      <c r="G253" s="31" t="s">
        <v>519</v>
      </c>
      <c r="H253" s="31" t="s">
        <v>31</v>
      </c>
      <c r="I253" s="46">
        <v>20</v>
      </c>
      <c r="J253" s="46">
        <v>30</v>
      </c>
      <c r="K253" s="64">
        <v>20</v>
      </c>
      <c r="L253" s="43">
        <v>325</v>
      </c>
      <c r="M253" s="42">
        <f>SUM(CCT!L253-CCT!M253,CEPLAN!L253-CEPLAN!M253,CEO!L253-CEO!M253,CESFI!L253-CESFI!M253,FAED!L253-FAED!M253,REITORIA!L253-REITORIA!M253,MESC!L253-MESC!M253,CEAD!L253-CEAD!M253,CEART!L253-CEART!M253,CAV!L253-CAV!M253,CERES!L253-CERES!M253,ESAG!L253-ESAG!M253,CEFID!L253-CEFID!M253,CESMO!L253-CESMO!M253,CEAVI!L253-CEAVI!M253)</f>
        <v>6</v>
      </c>
      <c r="N253" s="41">
        <f t="shared" si="10"/>
        <v>319</v>
      </c>
      <c r="O253" s="66">
        <f t="shared" si="9"/>
        <v>6500</v>
      </c>
      <c r="P253" s="66">
        <f t="shared" si="11"/>
        <v>120</v>
      </c>
    </row>
    <row r="254" spans="1:16" x14ac:dyDescent="0.2">
      <c r="A254" s="121"/>
      <c r="B254" s="114"/>
      <c r="C254" s="102">
        <v>251</v>
      </c>
      <c r="D254" s="54" t="s">
        <v>329</v>
      </c>
      <c r="E254" s="31" t="s">
        <v>64</v>
      </c>
      <c r="F254" s="31" t="s">
        <v>500</v>
      </c>
      <c r="G254" s="31" t="s">
        <v>516</v>
      </c>
      <c r="H254" s="46" t="s">
        <v>31</v>
      </c>
      <c r="I254" s="46">
        <v>20</v>
      </c>
      <c r="J254" s="46">
        <v>30</v>
      </c>
      <c r="K254" s="64">
        <v>20</v>
      </c>
      <c r="L254" s="43">
        <v>355</v>
      </c>
      <c r="M254" s="42">
        <f>SUM(CCT!L254-CCT!M254,CEPLAN!L254-CEPLAN!M254,CEO!L254-CEO!M254,CESFI!L254-CESFI!M254,FAED!L254-FAED!M254,REITORIA!L254-REITORIA!M254,MESC!L254-MESC!M254,CEAD!L254-CEAD!M254,CEART!L254-CEART!M254,CAV!L254-CAV!M254,CERES!L254-CERES!M254,ESAG!L254-ESAG!M254,CEFID!L254-CEFID!M254,CESMO!L254-CESMO!M254,CEAVI!L254-CEAVI!M254)</f>
        <v>6</v>
      </c>
      <c r="N254" s="41">
        <f t="shared" si="10"/>
        <v>349</v>
      </c>
      <c r="O254" s="66">
        <f t="shared" si="9"/>
        <v>7100</v>
      </c>
      <c r="P254" s="66">
        <f t="shared" si="11"/>
        <v>120</v>
      </c>
    </row>
    <row r="255" spans="1:16" x14ac:dyDescent="0.2">
      <c r="A255" s="121"/>
      <c r="B255" s="114"/>
      <c r="C255" s="102">
        <v>252</v>
      </c>
      <c r="D255" s="54" t="s">
        <v>330</v>
      </c>
      <c r="E255" s="31" t="s">
        <v>64</v>
      </c>
      <c r="F255" s="31" t="s">
        <v>500</v>
      </c>
      <c r="G255" s="31" t="s">
        <v>516</v>
      </c>
      <c r="H255" s="46" t="s">
        <v>67</v>
      </c>
      <c r="I255" s="46">
        <v>20</v>
      </c>
      <c r="J255" s="46">
        <v>30</v>
      </c>
      <c r="K255" s="64">
        <v>13</v>
      </c>
      <c r="L255" s="43">
        <v>320</v>
      </c>
      <c r="M255" s="42">
        <f>SUM(CCT!L255-CCT!M255,CEPLAN!L255-CEPLAN!M255,CEO!L255-CEO!M255,CESFI!L255-CESFI!M255,FAED!L255-FAED!M255,REITORIA!L255-REITORIA!M255,MESC!L255-MESC!M255,CEAD!L255-CEAD!M255,CEART!L255-CEART!M255,CAV!L255-CAV!M255,CERES!L255-CERES!M255,ESAG!L255-ESAG!M255,CEFID!L255-CEFID!M255,CESMO!L255-CESMO!M255,CEAVI!L255-CEAVI!M255)</f>
        <v>0</v>
      </c>
      <c r="N255" s="41">
        <f t="shared" si="10"/>
        <v>320</v>
      </c>
      <c r="O255" s="66">
        <f t="shared" si="9"/>
        <v>4160</v>
      </c>
      <c r="P255" s="66">
        <f t="shared" si="11"/>
        <v>0</v>
      </c>
    </row>
    <row r="256" spans="1:16" ht="45" x14ac:dyDescent="0.2">
      <c r="A256" s="121"/>
      <c r="B256" s="114"/>
      <c r="C256" s="102">
        <v>253</v>
      </c>
      <c r="D256" s="54" t="s">
        <v>331</v>
      </c>
      <c r="E256" s="31" t="s">
        <v>64</v>
      </c>
      <c r="F256" s="31" t="s">
        <v>505</v>
      </c>
      <c r="G256" s="31" t="s">
        <v>516</v>
      </c>
      <c r="H256" s="46" t="s">
        <v>67</v>
      </c>
      <c r="I256" s="46">
        <v>20</v>
      </c>
      <c r="J256" s="46">
        <v>30</v>
      </c>
      <c r="K256" s="64">
        <v>22</v>
      </c>
      <c r="L256" s="43">
        <v>360</v>
      </c>
      <c r="M256" s="42">
        <f>SUM(CCT!L256-CCT!M256,CEPLAN!L256-CEPLAN!M256,CEO!L256-CEO!M256,CESFI!L256-CESFI!M256,FAED!L256-FAED!M256,REITORIA!L256-REITORIA!M256,MESC!L256-MESC!M256,CEAD!L256-CEAD!M256,CEART!L256-CEART!M256,CAV!L256-CAV!M256,CERES!L256-CERES!M256,ESAG!L256-ESAG!M256,CEFID!L256-CEFID!M256,CESMO!L256-CESMO!M256,CEAVI!L256-CEAVI!M256)</f>
        <v>8</v>
      </c>
      <c r="N256" s="41">
        <f t="shared" si="10"/>
        <v>352</v>
      </c>
      <c r="O256" s="66">
        <f t="shared" si="9"/>
        <v>7920</v>
      </c>
      <c r="P256" s="66">
        <f t="shared" si="11"/>
        <v>176</v>
      </c>
    </row>
    <row r="257" spans="1:16" ht="45" x14ac:dyDescent="0.2">
      <c r="A257" s="121"/>
      <c r="B257" s="114"/>
      <c r="C257" s="102">
        <v>254</v>
      </c>
      <c r="D257" s="54" t="s">
        <v>332</v>
      </c>
      <c r="E257" s="31" t="s">
        <v>64</v>
      </c>
      <c r="F257" s="31" t="s">
        <v>505</v>
      </c>
      <c r="G257" s="31" t="s">
        <v>516</v>
      </c>
      <c r="H257" s="46" t="s">
        <v>31</v>
      </c>
      <c r="I257" s="46">
        <v>20</v>
      </c>
      <c r="J257" s="46">
        <v>30</v>
      </c>
      <c r="K257" s="64">
        <v>21</v>
      </c>
      <c r="L257" s="43">
        <v>340</v>
      </c>
      <c r="M257" s="42">
        <f>SUM(CCT!L257-CCT!M257,CEPLAN!L257-CEPLAN!M257,CEO!L257-CEO!M257,CESFI!L257-CESFI!M257,FAED!L257-FAED!M257,REITORIA!L257-REITORIA!M257,MESC!L257-MESC!M257,CEAD!L257-CEAD!M257,CEART!L257-CEART!M257,CAV!L257-CAV!M257,CERES!L257-CERES!M257,ESAG!L257-ESAG!M257,CEFID!L257-CEFID!M257,CESMO!L257-CESMO!M257,CEAVI!L257-CEAVI!M257)</f>
        <v>8</v>
      </c>
      <c r="N257" s="41">
        <f t="shared" si="10"/>
        <v>332</v>
      </c>
      <c r="O257" s="66">
        <f t="shared" si="9"/>
        <v>7140</v>
      </c>
      <c r="P257" s="66">
        <f t="shared" si="11"/>
        <v>168</v>
      </c>
    </row>
    <row r="258" spans="1:16" ht="30" x14ac:dyDescent="0.2">
      <c r="A258" s="121"/>
      <c r="B258" s="114"/>
      <c r="C258" s="102">
        <v>255</v>
      </c>
      <c r="D258" s="54" t="s">
        <v>130</v>
      </c>
      <c r="E258" s="31" t="s">
        <v>64</v>
      </c>
      <c r="F258" s="31" t="s">
        <v>515</v>
      </c>
      <c r="G258" s="31" t="s">
        <v>517</v>
      </c>
      <c r="H258" s="46" t="s">
        <v>70</v>
      </c>
      <c r="I258" s="46">
        <v>20</v>
      </c>
      <c r="J258" s="46">
        <v>30</v>
      </c>
      <c r="K258" s="64">
        <v>6.9</v>
      </c>
      <c r="L258" s="43">
        <v>1270</v>
      </c>
      <c r="M258" s="42">
        <f>SUM(CCT!L258-CCT!M258,CEPLAN!L258-CEPLAN!M258,CEO!L258-CEO!M258,CESFI!L258-CESFI!M258,FAED!L258-FAED!M258,REITORIA!L258-REITORIA!M258,MESC!L258-MESC!M258,CEAD!L258-CEAD!M258,CEART!L258-CEART!M258,CAV!L258-CAV!M258,CERES!L258-CERES!M258,ESAG!L258-ESAG!M258,CEFID!L258-CEFID!M258,CESMO!L258-CESMO!M258,CEAVI!L258-CEAVI!M258)</f>
        <v>0</v>
      </c>
      <c r="N258" s="41">
        <f t="shared" si="10"/>
        <v>1270</v>
      </c>
      <c r="O258" s="66">
        <f t="shared" si="9"/>
        <v>8763</v>
      </c>
      <c r="P258" s="66">
        <f t="shared" si="11"/>
        <v>0</v>
      </c>
    </row>
    <row r="259" spans="1:16" x14ac:dyDescent="0.2">
      <c r="A259" s="121"/>
      <c r="B259" s="114"/>
      <c r="C259" s="102">
        <v>256</v>
      </c>
      <c r="D259" s="54" t="s">
        <v>333</v>
      </c>
      <c r="E259" s="46" t="s">
        <v>64</v>
      </c>
      <c r="F259" s="46" t="s">
        <v>505</v>
      </c>
      <c r="G259" s="31" t="s">
        <v>519</v>
      </c>
      <c r="H259" s="52" t="s">
        <v>31</v>
      </c>
      <c r="I259" s="46">
        <v>20</v>
      </c>
      <c r="J259" s="46">
        <v>30</v>
      </c>
      <c r="K259" s="64">
        <v>8</v>
      </c>
      <c r="L259" s="43">
        <v>1140</v>
      </c>
      <c r="M259" s="42">
        <f>SUM(CCT!L259-CCT!M259,CEPLAN!L259-CEPLAN!M259,CEO!L259-CEO!M259,CESFI!L259-CESFI!M259,FAED!L259-FAED!M259,REITORIA!L259-REITORIA!M259,MESC!L259-MESC!M259,CEAD!L259-CEAD!M259,CEART!L259-CEART!M259,CAV!L259-CAV!M259,CERES!L259-CERES!M259,ESAG!L259-ESAG!M259,CEFID!L259-CEFID!M259,CESMO!L259-CESMO!M259,CEAVI!L259-CEAVI!M259)</f>
        <v>0</v>
      </c>
      <c r="N259" s="41">
        <f t="shared" si="10"/>
        <v>1140</v>
      </c>
      <c r="O259" s="66">
        <f t="shared" si="9"/>
        <v>9120</v>
      </c>
      <c r="P259" s="66">
        <f t="shared" si="11"/>
        <v>0</v>
      </c>
    </row>
    <row r="260" spans="1:16" ht="30" x14ac:dyDescent="0.2">
      <c r="A260" s="121"/>
      <c r="B260" s="114"/>
      <c r="C260" s="102">
        <v>257</v>
      </c>
      <c r="D260" s="54" t="s">
        <v>334</v>
      </c>
      <c r="E260" s="31" t="s">
        <v>64</v>
      </c>
      <c r="F260" s="31" t="s">
        <v>505</v>
      </c>
      <c r="G260" s="51" t="s">
        <v>520</v>
      </c>
      <c r="H260" s="52" t="s">
        <v>31</v>
      </c>
      <c r="I260" s="46">
        <v>20</v>
      </c>
      <c r="J260" s="46">
        <v>30</v>
      </c>
      <c r="K260" s="64">
        <v>45</v>
      </c>
      <c r="L260" s="43">
        <v>1339</v>
      </c>
      <c r="M260" s="42">
        <f>SUM(CCT!L260-CCT!M260,CEPLAN!L260-CEPLAN!M260,CEO!L260-CEO!M260,CESFI!L260-CESFI!M260,FAED!L260-FAED!M260,REITORIA!L260-REITORIA!M260,MESC!L260-MESC!M260,CEAD!L260-CEAD!M260,CEART!L260-CEART!M260,CAV!L260-CAV!M260,CERES!L260-CERES!M260,ESAG!L260-ESAG!M260,CEFID!L260-CEFID!M260,CESMO!L260-CESMO!M260,CEAVI!L260-CEAVI!M260)</f>
        <v>20</v>
      </c>
      <c r="N260" s="41">
        <f t="shared" si="10"/>
        <v>1319</v>
      </c>
      <c r="O260" s="66">
        <f t="shared" si="9"/>
        <v>60255</v>
      </c>
      <c r="P260" s="66">
        <f t="shared" si="11"/>
        <v>900</v>
      </c>
    </row>
    <row r="261" spans="1:16" ht="30" x14ac:dyDescent="0.2">
      <c r="A261" s="121"/>
      <c r="B261" s="114"/>
      <c r="C261" s="102">
        <v>258</v>
      </c>
      <c r="D261" s="54" t="s">
        <v>335</v>
      </c>
      <c r="E261" s="31" t="s">
        <v>64</v>
      </c>
      <c r="F261" s="31" t="s">
        <v>515</v>
      </c>
      <c r="G261" s="51" t="s">
        <v>520</v>
      </c>
      <c r="H261" s="46" t="s">
        <v>31</v>
      </c>
      <c r="I261" s="46">
        <v>20</v>
      </c>
      <c r="J261" s="46">
        <v>30</v>
      </c>
      <c r="K261" s="64">
        <v>10.25</v>
      </c>
      <c r="L261" s="43">
        <v>1280</v>
      </c>
      <c r="M261" s="42">
        <f>SUM(CCT!L261-CCT!M261,CEPLAN!L261-CEPLAN!M261,CEO!L261-CEO!M261,CESFI!L261-CESFI!M261,FAED!L261-FAED!M261,REITORIA!L261-REITORIA!M261,MESC!L261-MESC!M261,CEAD!L261-CEAD!M261,CEART!L261-CEART!M261,CAV!L261-CAV!M261,CERES!L261-CERES!M261,ESAG!L261-ESAG!M261,CEFID!L261-CEFID!M261,CESMO!L261-CESMO!M261,CEAVI!L261-CEAVI!M261)</f>
        <v>10</v>
      </c>
      <c r="N261" s="41">
        <f t="shared" si="10"/>
        <v>1270</v>
      </c>
      <c r="O261" s="66">
        <f t="shared" ref="O261:O324" si="12">L261*K261</f>
        <v>13120</v>
      </c>
      <c r="P261" s="66">
        <f t="shared" si="11"/>
        <v>102.5</v>
      </c>
    </row>
    <row r="262" spans="1:16" ht="30" x14ac:dyDescent="0.2">
      <c r="A262" s="121"/>
      <c r="B262" s="114"/>
      <c r="C262" s="102">
        <v>259</v>
      </c>
      <c r="D262" s="54" t="s">
        <v>336</v>
      </c>
      <c r="E262" s="31" t="s">
        <v>64</v>
      </c>
      <c r="F262" s="31" t="s">
        <v>505</v>
      </c>
      <c r="G262" s="31" t="s">
        <v>520</v>
      </c>
      <c r="H262" s="46" t="s">
        <v>67</v>
      </c>
      <c r="I262" s="46">
        <v>20</v>
      </c>
      <c r="J262" s="46">
        <v>30</v>
      </c>
      <c r="K262" s="64">
        <v>6.5</v>
      </c>
      <c r="L262" s="43">
        <v>1180</v>
      </c>
      <c r="M262" s="42">
        <f>SUM(CCT!L262-CCT!M262,CEPLAN!L262-CEPLAN!M262,CEO!L262-CEO!M262,CESFI!L262-CESFI!M262,FAED!L262-FAED!M262,REITORIA!L262-REITORIA!M262,MESC!L262-MESC!M262,CEAD!L262-CEAD!M262,CEART!L262-CEART!M262,CAV!L262-CAV!M262,CERES!L262-CERES!M262,ESAG!L262-ESAG!M262,CEFID!L262-CEFID!M262,CESMO!L262-CESMO!M262,CEAVI!L262-CEAVI!M262)</f>
        <v>0</v>
      </c>
      <c r="N262" s="41">
        <f t="shared" si="10"/>
        <v>1180</v>
      </c>
      <c r="O262" s="66">
        <f t="shared" si="12"/>
        <v>7670</v>
      </c>
      <c r="P262" s="66">
        <f t="shared" si="11"/>
        <v>0</v>
      </c>
    </row>
    <row r="263" spans="1:16" ht="30" x14ac:dyDescent="0.2">
      <c r="A263" s="121"/>
      <c r="B263" s="114"/>
      <c r="C263" s="102">
        <v>260</v>
      </c>
      <c r="D263" s="54" t="s">
        <v>337</v>
      </c>
      <c r="E263" s="31" t="s">
        <v>64</v>
      </c>
      <c r="F263" s="31" t="s">
        <v>505</v>
      </c>
      <c r="G263" s="51" t="s">
        <v>520</v>
      </c>
      <c r="H263" s="31" t="s">
        <v>67</v>
      </c>
      <c r="I263" s="46">
        <v>20</v>
      </c>
      <c r="J263" s="46">
        <v>30</v>
      </c>
      <c r="K263" s="64">
        <v>6.5</v>
      </c>
      <c r="L263" s="43">
        <v>1220</v>
      </c>
      <c r="M263" s="42">
        <f>SUM(CCT!L263-CCT!M263,CEPLAN!L263-CEPLAN!M263,CEO!L263-CEO!M263,CESFI!L263-CESFI!M263,FAED!L263-FAED!M263,REITORIA!L263-REITORIA!M263,MESC!L263-MESC!M263,CEAD!L263-CEAD!M263,CEART!L263-CEART!M263,CAV!L263-CAV!M263,CERES!L263-CERES!M263,ESAG!L263-ESAG!M263,CEFID!L263-CEFID!M263,CESMO!L263-CESMO!M263,CEAVI!L263-CEAVI!M263)</f>
        <v>0</v>
      </c>
      <c r="N263" s="41">
        <f t="shared" si="10"/>
        <v>1220</v>
      </c>
      <c r="O263" s="66">
        <f t="shared" si="12"/>
        <v>7930</v>
      </c>
      <c r="P263" s="66">
        <f t="shared" si="11"/>
        <v>0</v>
      </c>
    </row>
    <row r="264" spans="1:16" ht="30" x14ac:dyDescent="0.2">
      <c r="A264" s="121"/>
      <c r="B264" s="114"/>
      <c r="C264" s="102">
        <v>261</v>
      </c>
      <c r="D264" s="54" t="s">
        <v>338</v>
      </c>
      <c r="E264" s="31" t="s">
        <v>64</v>
      </c>
      <c r="F264" s="31" t="s">
        <v>515</v>
      </c>
      <c r="G264" s="31" t="s">
        <v>517</v>
      </c>
      <c r="H264" s="31" t="s">
        <v>133</v>
      </c>
      <c r="I264" s="46">
        <v>20</v>
      </c>
      <c r="J264" s="46">
        <v>30</v>
      </c>
      <c r="K264" s="64">
        <v>5.5</v>
      </c>
      <c r="L264" s="43">
        <v>300</v>
      </c>
      <c r="M264" s="42">
        <f>SUM(CCT!L264-CCT!M264,CEPLAN!L264-CEPLAN!M264,CEO!L264-CEO!M264,CESFI!L264-CESFI!M264,FAED!L264-FAED!M264,REITORIA!L264-REITORIA!M264,MESC!L264-MESC!M264,CEAD!L264-CEAD!M264,CEART!L264-CEART!M264,CAV!L264-CAV!M264,CERES!L264-CERES!M264,ESAG!L264-ESAG!M264,CEFID!L264-CEFID!M264,CESMO!L264-CESMO!M264,CEAVI!L264-CEAVI!M264)</f>
        <v>0</v>
      </c>
      <c r="N264" s="41">
        <f t="shared" si="10"/>
        <v>300</v>
      </c>
      <c r="O264" s="66">
        <f t="shared" si="12"/>
        <v>1650</v>
      </c>
      <c r="P264" s="66">
        <f t="shared" si="11"/>
        <v>0</v>
      </c>
    </row>
    <row r="265" spans="1:16" ht="30" x14ac:dyDescent="0.2">
      <c r="A265" s="121"/>
      <c r="B265" s="114"/>
      <c r="C265" s="102">
        <v>262</v>
      </c>
      <c r="D265" s="54" t="s">
        <v>339</v>
      </c>
      <c r="E265" s="46" t="s">
        <v>64</v>
      </c>
      <c r="F265" s="46" t="s">
        <v>515</v>
      </c>
      <c r="G265" s="31" t="s">
        <v>517</v>
      </c>
      <c r="H265" s="46" t="s">
        <v>133</v>
      </c>
      <c r="I265" s="46">
        <v>20</v>
      </c>
      <c r="J265" s="46">
        <v>30</v>
      </c>
      <c r="K265" s="64">
        <v>10.8</v>
      </c>
      <c r="L265" s="43">
        <v>300</v>
      </c>
      <c r="M265" s="42">
        <f>SUM(CCT!L265-CCT!M265,CEPLAN!L265-CEPLAN!M265,CEO!L265-CEO!M265,CESFI!L265-CESFI!M265,FAED!L265-FAED!M265,REITORIA!L265-REITORIA!M265,MESC!L265-MESC!M265,CEAD!L265-CEAD!M265,CEART!L265-CEART!M265,CAV!L265-CAV!M265,CERES!L265-CERES!M265,ESAG!L265-ESAG!M265,CEFID!L265-CEFID!M265,CESMO!L265-CESMO!M265,CEAVI!L265-CEAVI!M265)</f>
        <v>0</v>
      </c>
      <c r="N265" s="41">
        <f t="shared" si="10"/>
        <v>300</v>
      </c>
      <c r="O265" s="66">
        <f t="shared" si="12"/>
        <v>3240</v>
      </c>
      <c r="P265" s="66">
        <f t="shared" si="11"/>
        <v>0</v>
      </c>
    </row>
    <row r="266" spans="1:16" ht="30" x14ac:dyDescent="0.2">
      <c r="A266" s="121"/>
      <c r="B266" s="114"/>
      <c r="C266" s="102">
        <v>263</v>
      </c>
      <c r="D266" s="53" t="s">
        <v>340</v>
      </c>
      <c r="E266" s="31" t="s">
        <v>64</v>
      </c>
      <c r="F266" s="31" t="s">
        <v>515</v>
      </c>
      <c r="G266" s="31" t="s">
        <v>517</v>
      </c>
      <c r="H266" s="31" t="s">
        <v>133</v>
      </c>
      <c r="I266" s="46">
        <v>20</v>
      </c>
      <c r="J266" s="46">
        <v>30</v>
      </c>
      <c r="K266" s="64">
        <v>32</v>
      </c>
      <c r="L266" s="43">
        <v>225</v>
      </c>
      <c r="M266" s="42">
        <f>SUM(CCT!L266-CCT!M266,CEPLAN!L266-CEPLAN!M266,CEO!L266-CEO!M266,CESFI!L266-CESFI!M266,FAED!L266-FAED!M266,REITORIA!L266-REITORIA!M266,MESC!L266-MESC!M266,CEAD!L266-CEAD!M266,CEART!L266-CEART!M266,CAV!L266-CAV!M266,CERES!L266-CERES!M266,ESAG!L266-ESAG!M266,CEFID!L266-CEFID!M266,CESMO!L266-CESMO!M266,CEAVI!L266-CEAVI!M266)</f>
        <v>0</v>
      </c>
      <c r="N266" s="41">
        <f t="shared" si="10"/>
        <v>225</v>
      </c>
      <c r="O266" s="66">
        <f t="shared" si="12"/>
        <v>7200</v>
      </c>
      <c r="P266" s="66">
        <f t="shared" si="11"/>
        <v>0</v>
      </c>
    </row>
    <row r="267" spans="1:16" ht="90" x14ac:dyDescent="0.2">
      <c r="A267" s="121"/>
      <c r="B267" s="114"/>
      <c r="C267" s="102">
        <v>264</v>
      </c>
      <c r="D267" s="53" t="s">
        <v>341</v>
      </c>
      <c r="E267" s="31" t="s">
        <v>64</v>
      </c>
      <c r="F267" s="31" t="s">
        <v>502</v>
      </c>
      <c r="G267" s="31" t="s">
        <v>521</v>
      </c>
      <c r="H267" s="31" t="s">
        <v>133</v>
      </c>
      <c r="I267" s="46">
        <v>20</v>
      </c>
      <c r="J267" s="46">
        <v>30</v>
      </c>
      <c r="K267" s="64">
        <v>149.94999999999999</v>
      </c>
      <c r="L267" s="43">
        <v>50</v>
      </c>
      <c r="M267" s="42">
        <f>SUM(CCT!L267-CCT!M267,CEPLAN!L267-CEPLAN!M267,CEO!L267-CEO!M267,CESFI!L267-CESFI!M267,FAED!L267-FAED!M267,REITORIA!L267-REITORIA!M267,MESC!L267-MESC!M267,CEAD!L267-CEAD!M267,CEART!L267-CEART!M267,CAV!L267-CAV!M267,CERES!L267-CERES!M267,ESAG!L267-ESAG!M267,CEFID!L267-CEFID!M267,CESMO!L267-CESMO!M267,CEAVI!L267-CEAVI!M267)</f>
        <v>0</v>
      </c>
      <c r="N267" s="41">
        <f t="shared" si="10"/>
        <v>50</v>
      </c>
      <c r="O267" s="66">
        <f t="shared" si="12"/>
        <v>7497.4999999999991</v>
      </c>
      <c r="P267" s="66">
        <f t="shared" si="11"/>
        <v>0</v>
      </c>
    </row>
    <row r="268" spans="1:16" ht="135" x14ac:dyDescent="0.2">
      <c r="A268" s="121"/>
      <c r="B268" s="114"/>
      <c r="C268" s="102">
        <v>265</v>
      </c>
      <c r="D268" s="36" t="s">
        <v>342</v>
      </c>
      <c r="E268" s="46" t="s">
        <v>64</v>
      </c>
      <c r="F268" s="46" t="s">
        <v>500</v>
      </c>
      <c r="G268" s="31" t="s">
        <v>516</v>
      </c>
      <c r="H268" s="46" t="s">
        <v>70</v>
      </c>
      <c r="I268" s="46">
        <v>20</v>
      </c>
      <c r="J268" s="46">
        <v>30</v>
      </c>
      <c r="K268" s="64">
        <v>13.25</v>
      </c>
      <c r="L268" s="43">
        <v>100</v>
      </c>
      <c r="M268" s="42">
        <f>SUM(CCT!L268-CCT!M268,CEPLAN!L268-CEPLAN!M268,CEO!L268-CEO!M268,CESFI!L268-CESFI!M268,FAED!L268-FAED!M268,REITORIA!L268-REITORIA!M268,MESC!L268-MESC!M268,CEAD!L268-CEAD!M268,CEART!L268-CEART!M268,CAV!L268-CAV!M268,CERES!L268-CERES!M268,ESAG!L268-ESAG!M268,CEFID!L268-CEFID!M268,CESMO!L268-CESMO!M268,CEAVI!L268-CEAVI!M268)</f>
        <v>0</v>
      </c>
      <c r="N268" s="41">
        <f t="shared" si="10"/>
        <v>100</v>
      </c>
      <c r="O268" s="66">
        <f t="shared" si="12"/>
        <v>1325</v>
      </c>
      <c r="P268" s="66">
        <f t="shared" si="11"/>
        <v>0</v>
      </c>
    </row>
    <row r="269" spans="1:16" ht="45" x14ac:dyDescent="0.2">
      <c r="A269" s="121"/>
      <c r="B269" s="114"/>
      <c r="C269" s="102">
        <v>266</v>
      </c>
      <c r="D269" s="53" t="s">
        <v>343</v>
      </c>
      <c r="E269" s="46" t="s">
        <v>64</v>
      </c>
      <c r="F269" s="46" t="s">
        <v>522</v>
      </c>
      <c r="G269" s="31" t="s">
        <v>523</v>
      </c>
      <c r="H269" s="46" t="s">
        <v>133</v>
      </c>
      <c r="I269" s="46">
        <v>20</v>
      </c>
      <c r="J269" s="46">
        <v>30</v>
      </c>
      <c r="K269" s="64">
        <v>19.09</v>
      </c>
      <c r="L269" s="43">
        <v>30</v>
      </c>
      <c r="M269" s="42">
        <f>SUM(CCT!L269-CCT!M269,CEPLAN!L269-CEPLAN!M269,CEO!L269-CEO!M269,CESFI!L269-CESFI!M269,FAED!L269-FAED!M269,REITORIA!L269-REITORIA!M269,MESC!L269-MESC!M269,CEAD!L269-CEAD!M269,CEART!L269-CEART!M269,CAV!L269-CAV!M269,CERES!L269-CERES!M269,ESAG!L269-ESAG!M269,CEFID!L269-CEFID!M269,CESMO!L269-CESMO!M269,CEAVI!L269-CEAVI!M269)</f>
        <v>0</v>
      </c>
      <c r="N269" s="41">
        <f t="shared" si="10"/>
        <v>30</v>
      </c>
      <c r="O269" s="66">
        <f t="shared" si="12"/>
        <v>572.70000000000005</v>
      </c>
      <c r="P269" s="66">
        <f t="shared" si="11"/>
        <v>0</v>
      </c>
    </row>
    <row r="270" spans="1:16" ht="105" x14ac:dyDescent="0.2">
      <c r="A270" s="121"/>
      <c r="B270" s="114"/>
      <c r="C270" s="102">
        <v>267</v>
      </c>
      <c r="D270" s="54" t="s">
        <v>122</v>
      </c>
      <c r="E270" s="31" t="s">
        <v>64</v>
      </c>
      <c r="F270" s="31" t="s">
        <v>500</v>
      </c>
      <c r="G270" s="31" t="s">
        <v>516</v>
      </c>
      <c r="H270" s="31" t="s">
        <v>67</v>
      </c>
      <c r="I270" s="46">
        <v>20</v>
      </c>
      <c r="J270" s="46">
        <v>30</v>
      </c>
      <c r="K270" s="64">
        <v>13.25</v>
      </c>
      <c r="L270" s="43">
        <v>10805</v>
      </c>
      <c r="M270" s="42">
        <f>SUM(CCT!L270-CCT!M270,CEPLAN!L270-CEPLAN!M270,CEO!L270-CEO!M270,CESFI!L270-CESFI!M270,FAED!L270-FAED!M270,REITORIA!L270-REITORIA!M270,MESC!L270-MESC!M270,CEAD!L270-CEAD!M270,CEART!L270-CEART!M270,CAV!L270-CAV!M270,CERES!L270-CERES!M270,ESAG!L270-ESAG!M270,CEFID!L270-CEFID!M270,CESMO!L270-CESMO!M270,CEAVI!L270-CEAVI!M270)</f>
        <v>50</v>
      </c>
      <c r="N270" s="41">
        <f t="shared" si="10"/>
        <v>10755</v>
      </c>
      <c r="O270" s="66">
        <f t="shared" si="12"/>
        <v>143166.25</v>
      </c>
      <c r="P270" s="66">
        <f t="shared" si="11"/>
        <v>662.5</v>
      </c>
    </row>
    <row r="271" spans="1:16" ht="105" x14ac:dyDescent="0.2">
      <c r="A271" s="121"/>
      <c r="B271" s="114"/>
      <c r="C271" s="102">
        <v>268</v>
      </c>
      <c r="D271" s="53" t="s">
        <v>123</v>
      </c>
      <c r="E271" s="31" t="s">
        <v>64</v>
      </c>
      <c r="F271" s="31" t="s">
        <v>500</v>
      </c>
      <c r="G271" s="31" t="s">
        <v>516</v>
      </c>
      <c r="H271" s="31" t="s">
        <v>67</v>
      </c>
      <c r="I271" s="46">
        <v>20</v>
      </c>
      <c r="J271" s="46">
        <v>30</v>
      </c>
      <c r="K271" s="64">
        <v>11.25</v>
      </c>
      <c r="L271" s="43">
        <v>7480</v>
      </c>
      <c r="M271" s="42">
        <f>SUM(CCT!L271-CCT!M271,CEPLAN!L271-CEPLAN!M271,CEO!L271-CEO!M271,CESFI!L271-CESFI!M271,FAED!L271-FAED!M271,REITORIA!L271-REITORIA!M271,MESC!L271-MESC!M271,CEAD!L271-CEAD!M271,CEART!L271-CEART!M271,CAV!L271-CAV!M271,CERES!L271-CERES!M271,ESAG!L271-ESAG!M271,CEFID!L271-CEFID!M271,CESMO!L271-CESMO!M271,CEAVI!L271-CEAVI!M271)</f>
        <v>50</v>
      </c>
      <c r="N271" s="41">
        <f t="shared" si="10"/>
        <v>7430</v>
      </c>
      <c r="O271" s="66">
        <f t="shared" si="12"/>
        <v>84150</v>
      </c>
      <c r="P271" s="66">
        <f t="shared" si="11"/>
        <v>562.5</v>
      </c>
    </row>
    <row r="272" spans="1:16" ht="105" x14ac:dyDescent="0.2">
      <c r="A272" s="122" t="s">
        <v>442</v>
      </c>
      <c r="B272" s="111">
        <v>6</v>
      </c>
      <c r="C272" s="103">
        <v>269</v>
      </c>
      <c r="D272" s="55" t="s">
        <v>104</v>
      </c>
      <c r="E272" s="32" t="s">
        <v>107</v>
      </c>
      <c r="F272" s="32" t="s">
        <v>524</v>
      </c>
      <c r="G272" s="32" t="s">
        <v>525</v>
      </c>
      <c r="H272" s="47" t="s">
        <v>70</v>
      </c>
      <c r="I272" s="47">
        <v>20</v>
      </c>
      <c r="J272" s="47">
        <v>30</v>
      </c>
      <c r="K272" s="65">
        <v>35</v>
      </c>
      <c r="L272" s="43">
        <v>408</v>
      </c>
      <c r="M272" s="42">
        <f>SUM(CCT!L272-CCT!M272,CEPLAN!L272-CEPLAN!M272,CEO!L272-CEO!M272,CESFI!L272-CESFI!M272,FAED!L272-FAED!M272,REITORIA!L272-REITORIA!M272,MESC!L272-MESC!M272,CEAD!L272-CEAD!M272,CEART!L272-CEART!M272,CAV!L272-CAV!M272,CERES!L272-CERES!M272,ESAG!L272-ESAG!M272,CEFID!L272-CEFID!M272,CESMO!L272-CESMO!M272,CEAVI!L272-CEAVI!M272)</f>
        <v>0</v>
      </c>
      <c r="N272" s="41">
        <f t="shared" si="10"/>
        <v>408</v>
      </c>
      <c r="O272" s="66">
        <f t="shared" si="12"/>
        <v>14280</v>
      </c>
      <c r="P272" s="66">
        <f t="shared" si="11"/>
        <v>0</v>
      </c>
    </row>
    <row r="273" spans="1:16" ht="60" x14ac:dyDescent="0.2">
      <c r="A273" s="122"/>
      <c r="B273" s="112"/>
      <c r="C273" s="103">
        <v>270</v>
      </c>
      <c r="D273" s="55" t="s">
        <v>126</v>
      </c>
      <c r="E273" s="32" t="s">
        <v>64</v>
      </c>
      <c r="F273" s="32" t="s">
        <v>502</v>
      </c>
      <c r="G273" s="32" t="s">
        <v>526</v>
      </c>
      <c r="H273" s="32" t="s">
        <v>70</v>
      </c>
      <c r="I273" s="47">
        <v>20</v>
      </c>
      <c r="J273" s="47">
        <v>30</v>
      </c>
      <c r="K273" s="65">
        <v>39.4</v>
      </c>
      <c r="L273" s="43">
        <v>261</v>
      </c>
      <c r="M273" s="42">
        <f>SUM(CCT!L273-CCT!M273,CEPLAN!L273-CEPLAN!M273,CEO!L273-CEO!M273,CESFI!L273-CESFI!M273,FAED!L273-FAED!M273,REITORIA!L273-REITORIA!M273,MESC!L273-MESC!M273,CEAD!L273-CEAD!M273,CEART!L273-CEART!M273,CAV!L273-CAV!M273,CERES!L273-CERES!M273,ESAG!L273-ESAG!M273,CEFID!L273-CEFID!M273,CESMO!L273-CESMO!M273,CEAVI!L273-CEAVI!M273)</f>
        <v>0</v>
      </c>
      <c r="N273" s="41">
        <f t="shared" si="10"/>
        <v>261</v>
      </c>
      <c r="O273" s="66">
        <f t="shared" si="12"/>
        <v>10283.4</v>
      </c>
      <c r="P273" s="66">
        <f t="shared" si="11"/>
        <v>0</v>
      </c>
    </row>
    <row r="274" spans="1:16" ht="60" x14ac:dyDescent="0.2">
      <c r="A274" s="122"/>
      <c r="B274" s="112"/>
      <c r="C274" s="103">
        <v>271</v>
      </c>
      <c r="D274" s="55" t="s">
        <v>127</v>
      </c>
      <c r="E274" s="32" t="s">
        <v>64</v>
      </c>
      <c r="F274" s="32" t="s">
        <v>502</v>
      </c>
      <c r="G274" s="32" t="s">
        <v>526</v>
      </c>
      <c r="H274" s="32" t="s">
        <v>70</v>
      </c>
      <c r="I274" s="47">
        <v>20</v>
      </c>
      <c r="J274" s="47">
        <v>30</v>
      </c>
      <c r="K274" s="65">
        <v>60</v>
      </c>
      <c r="L274" s="43">
        <v>386</v>
      </c>
      <c r="M274" s="42">
        <f>SUM(CCT!L274-CCT!M274,CEPLAN!L274-CEPLAN!M274,CEO!L274-CEO!M274,CESFI!L274-CESFI!M274,FAED!L274-FAED!M274,REITORIA!L274-REITORIA!M274,MESC!L274-MESC!M274,CEAD!L274-CEAD!M274,CEART!L274-CEART!M274,CAV!L274-CAV!M274,CERES!L274-CERES!M274,ESAG!L274-ESAG!M274,CEFID!L274-CEFID!M274,CESMO!L274-CESMO!M274,CEAVI!L274-CEAVI!M274)</f>
        <v>8</v>
      </c>
      <c r="N274" s="41">
        <f t="shared" si="10"/>
        <v>378</v>
      </c>
      <c r="O274" s="66">
        <f t="shared" si="12"/>
        <v>23160</v>
      </c>
      <c r="P274" s="66">
        <f t="shared" si="11"/>
        <v>480</v>
      </c>
    </row>
    <row r="275" spans="1:16" ht="75" x14ac:dyDescent="0.2">
      <c r="A275" s="122"/>
      <c r="B275" s="112"/>
      <c r="C275" s="103">
        <v>272</v>
      </c>
      <c r="D275" s="55" t="s">
        <v>128</v>
      </c>
      <c r="E275" s="32" t="s">
        <v>64</v>
      </c>
      <c r="F275" s="32" t="s">
        <v>502</v>
      </c>
      <c r="G275" s="32" t="s">
        <v>526</v>
      </c>
      <c r="H275" s="47" t="s">
        <v>70</v>
      </c>
      <c r="I275" s="47">
        <v>20</v>
      </c>
      <c r="J275" s="47">
        <v>30</v>
      </c>
      <c r="K275" s="65">
        <v>161.96</v>
      </c>
      <c r="L275" s="43">
        <v>906</v>
      </c>
      <c r="M275" s="42">
        <f>SUM(CCT!L275-CCT!M275,CEPLAN!L275-CEPLAN!M275,CEO!L275-CEO!M275,CESFI!L275-CESFI!M275,FAED!L275-FAED!M275,REITORIA!L275-REITORIA!M275,MESC!L275-MESC!M275,CEAD!L275-CEAD!M275,CEART!L275-CEART!M275,CAV!L275-CAV!M275,CERES!L275-CERES!M275,ESAG!L275-ESAG!M275,CEFID!L275-CEFID!M275,CESMO!L275-CESMO!M275,CEAVI!L275-CEAVI!M275)</f>
        <v>22</v>
      </c>
      <c r="N275" s="41">
        <f t="shared" si="10"/>
        <v>884</v>
      </c>
      <c r="O275" s="66">
        <f t="shared" si="12"/>
        <v>146735.76</v>
      </c>
      <c r="P275" s="66">
        <f t="shared" si="11"/>
        <v>3563.1200000000003</v>
      </c>
    </row>
    <row r="276" spans="1:16" ht="75" x14ac:dyDescent="0.2">
      <c r="A276" s="122"/>
      <c r="B276" s="112"/>
      <c r="C276" s="103">
        <v>273</v>
      </c>
      <c r="D276" s="55" t="s">
        <v>129</v>
      </c>
      <c r="E276" s="32" t="s">
        <v>64</v>
      </c>
      <c r="F276" s="32" t="s">
        <v>502</v>
      </c>
      <c r="G276" s="32" t="s">
        <v>526</v>
      </c>
      <c r="H276" s="47" t="s">
        <v>70</v>
      </c>
      <c r="I276" s="47">
        <v>20</v>
      </c>
      <c r="J276" s="47">
        <v>30</v>
      </c>
      <c r="K276" s="65">
        <v>200</v>
      </c>
      <c r="L276" s="43">
        <v>640</v>
      </c>
      <c r="M276" s="42">
        <f>SUM(CCT!L276-CCT!M276,CEPLAN!L276-CEPLAN!M276,CEO!L276-CEO!M276,CESFI!L276-CESFI!M276,FAED!L276-FAED!M276,REITORIA!L276-REITORIA!M276,MESC!L276-MESC!M276,CEAD!L276-CEAD!M276,CEART!L276-CEART!M276,CAV!L276-CAV!M276,CERES!L276-CERES!M276,ESAG!L276-ESAG!M276,CEFID!L276-CEFID!M276,CESMO!L276-CESMO!M276,CEAVI!L276-CEAVI!M276)</f>
        <v>20</v>
      </c>
      <c r="N276" s="41">
        <f t="shared" si="10"/>
        <v>620</v>
      </c>
      <c r="O276" s="66">
        <f t="shared" si="12"/>
        <v>128000</v>
      </c>
      <c r="P276" s="66">
        <f t="shared" si="11"/>
        <v>4000</v>
      </c>
    </row>
    <row r="277" spans="1:16" ht="120" x14ac:dyDescent="0.2">
      <c r="A277" s="122"/>
      <c r="B277" s="112"/>
      <c r="C277" s="103">
        <v>274</v>
      </c>
      <c r="D277" s="55" t="s">
        <v>62</v>
      </c>
      <c r="E277" s="32" t="s">
        <v>64</v>
      </c>
      <c r="F277" s="32" t="s">
        <v>527</v>
      </c>
      <c r="G277" s="32" t="s">
        <v>528</v>
      </c>
      <c r="H277" s="47" t="s">
        <v>67</v>
      </c>
      <c r="I277" s="47">
        <v>20</v>
      </c>
      <c r="J277" s="47">
        <v>30</v>
      </c>
      <c r="K277" s="65">
        <v>109</v>
      </c>
      <c r="L277" s="43">
        <v>130</v>
      </c>
      <c r="M277" s="42">
        <f>SUM(CCT!L277-CCT!M277,CEPLAN!L277-CEPLAN!M277,CEO!L277-CEO!M277,CESFI!L277-CESFI!M277,FAED!L277-FAED!M277,REITORIA!L277-REITORIA!M277,MESC!L277-MESC!M277,CEAD!L277-CEAD!M277,CEART!L277-CEART!M277,CAV!L277-CAV!M277,CERES!L277-CERES!M277,ESAG!L277-ESAG!M277,CEFID!L277-CEFID!M277,CESMO!L277-CESMO!M277,CEAVI!L277-CEAVI!M277)</f>
        <v>15</v>
      </c>
      <c r="N277" s="41">
        <f t="shared" si="10"/>
        <v>115</v>
      </c>
      <c r="O277" s="66">
        <f t="shared" si="12"/>
        <v>14170</v>
      </c>
      <c r="P277" s="66">
        <f t="shared" si="11"/>
        <v>1635</v>
      </c>
    </row>
    <row r="278" spans="1:16" ht="120" x14ac:dyDescent="0.2">
      <c r="A278" s="122"/>
      <c r="B278" s="112"/>
      <c r="C278" s="103">
        <v>275</v>
      </c>
      <c r="D278" s="55" t="s">
        <v>131</v>
      </c>
      <c r="E278" s="32" t="s">
        <v>64</v>
      </c>
      <c r="F278" s="32" t="s">
        <v>505</v>
      </c>
      <c r="G278" s="32" t="s">
        <v>529</v>
      </c>
      <c r="H278" s="47" t="s">
        <v>67</v>
      </c>
      <c r="I278" s="47">
        <v>20</v>
      </c>
      <c r="J278" s="47">
        <v>30</v>
      </c>
      <c r="K278" s="65">
        <v>30</v>
      </c>
      <c r="L278" s="43">
        <v>200</v>
      </c>
      <c r="M278" s="42">
        <f>SUM(CCT!L278-CCT!M278,CEPLAN!L278-CEPLAN!M278,CEO!L278-CEO!M278,CESFI!L278-CESFI!M278,FAED!L278-FAED!M278,REITORIA!L278-REITORIA!M278,MESC!L278-MESC!M278,CEAD!L278-CEAD!M278,CEART!L278-CEART!M278,CAV!L278-CAV!M278,CERES!L278-CERES!M278,ESAG!L278-ESAG!M278,CEFID!L278-CEFID!M278,CESMO!L278-CESMO!M278,CEAVI!L278-CEAVI!M278)</f>
        <v>0</v>
      </c>
      <c r="N278" s="41">
        <f t="shared" si="10"/>
        <v>200</v>
      </c>
      <c r="O278" s="66">
        <f t="shared" si="12"/>
        <v>6000</v>
      </c>
      <c r="P278" s="66">
        <f t="shared" si="11"/>
        <v>0</v>
      </c>
    </row>
    <row r="279" spans="1:16" ht="135" x14ac:dyDescent="0.2">
      <c r="A279" s="122"/>
      <c r="B279" s="112"/>
      <c r="C279" s="103">
        <v>276</v>
      </c>
      <c r="D279" s="55" t="s">
        <v>132</v>
      </c>
      <c r="E279" s="32" t="s">
        <v>64</v>
      </c>
      <c r="F279" s="32" t="s">
        <v>502</v>
      </c>
      <c r="G279" s="32" t="s">
        <v>530</v>
      </c>
      <c r="H279" s="47" t="s">
        <v>67</v>
      </c>
      <c r="I279" s="47">
        <v>20</v>
      </c>
      <c r="J279" s="47">
        <v>30</v>
      </c>
      <c r="K279" s="65">
        <v>190</v>
      </c>
      <c r="L279" s="43">
        <v>58</v>
      </c>
      <c r="M279" s="42">
        <f>SUM(CCT!L279-CCT!M279,CEPLAN!L279-CEPLAN!M279,CEO!L279-CEO!M279,CESFI!L279-CESFI!M279,FAED!L279-FAED!M279,REITORIA!L279-REITORIA!M279,MESC!L279-MESC!M279,CEAD!L279-CEAD!M279,CEART!L279-CEART!M279,CAV!L279-CAV!M279,CERES!L279-CERES!M279,ESAG!L279-ESAG!M279,CEFID!L279-CEFID!M279,CESMO!L279-CESMO!M279,CEAVI!L279-CEAVI!M279)</f>
        <v>8</v>
      </c>
      <c r="N279" s="41">
        <f t="shared" si="10"/>
        <v>50</v>
      </c>
      <c r="O279" s="66">
        <f t="shared" si="12"/>
        <v>11020</v>
      </c>
      <c r="P279" s="66">
        <f t="shared" si="11"/>
        <v>1520</v>
      </c>
    </row>
    <row r="280" spans="1:16" ht="90" x14ac:dyDescent="0.2">
      <c r="A280" s="122"/>
      <c r="B280" s="112"/>
      <c r="C280" s="103">
        <v>277</v>
      </c>
      <c r="D280" s="55" t="s">
        <v>344</v>
      </c>
      <c r="E280" s="32" t="s">
        <v>64</v>
      </c>
      <c r="F280" s="32" t="s">
        <v>500</v>
      </c>
      <c r="G280" s="32" t="s">
        <v>531</v>
      </c>
      <c r="H280" s="47" t="s">
        <v>67</v>
      </c>
      <c r="I280" s="47">
        <v>20</v>
      </c>
      <c r="J280" s="47">
        <v>30</v>
      </c>
      <c r="K280" s="65">
        <v>219.12</v>
      </c>
      <c r="L280" s="43">
        <v>47</v>
      </c>
      <c r="M280" s="42">
        <f>SUM(CCT!L280-CCT!M280,CEPLAN!L280-CEPLAN!M280,CEO!L280-CEO!M280,CESFI!L280-CESFI!M280,FAED!L280-FAED!M280,REITORIA!L280-REITORIA!M280,MESC!L280-MESC!M280,CEAD!L280-CEAD!M280,CEART!L280-CEART!M280,CAV!L280-CAV!M280,CERES!L280-CERES!M280,ESAG!L280-ESAG!M280,CEFID!L280-CEFID!M280,CESMO!L280-CESMO!M280,CEAVI!L280-CEAVI!M280)</f>
        <v>8</v>
      </c>
      <c r="N280" s="41">
        <f t="shared" si="10"/>
        <v>39</v>
      </c>
      <c r="O280" s="66">
        <f t="shared" si="12"/>
        <v>10298.64</v>
      </c>
      <c r="P280" s="66">
        <f t="shared" si="11"/>
        <v>1752.96</v>
      </c>
    </row>
    <row r="281" spans="1:16" ht="105" x14ac:dyDescent="0.2">
      <c r="A281" s="122"/>
      <c r="B281" s="112"/>
      <c r="C281" s="103">
        <v>278</v>
      </c>
      <c r="D281" s="55" t="s">
        <v>345</v>
      </c>
      <c r="E281" s="32" t="s">
        <v>64</v>
      </c>
      <c r="F281" s="32" t="s">
        <v>502</v>
      </c>
      <c r="G281" s="32" t="s">
        <v>531</v>
      </c>
      <c r="H281" s="47" t="s">
        <v>70</v>
      </c>
      <c r="I281" s="47">
        <v>20</v>
      </c>
      <c r="J281" s="47">
        <v>30</v>
      </c>
      <c r="K281" s="65">
        <v>75.010000000000005</v>
      </c>
      <c r="L281" s="43">
        <v>82</v>
      </c>
      <c r="M281" s="42">
        <f>SUM(CCT!L281-CCT!M281,CEPLAN!L281-CEPLAN!M281,CEO!L281-CEO!M281,CESFI!L281-CESFI!M281,FAED!L281-FAED!M281,REITORIA!L281-REITORIA!M281,MESC!L281-MESC!M281,CEAD!L281-CEAD!M281,CEART!L281-CEART!M281,CAV!L281-CAV!M281,CERES!L281-CERES!M281,ESAG!L281-ESAG!M281,CEFID!L281-CEFID!M281,CESMO!L281-CESMO!M281,CEAVI!L281-CEAVI!M281)</f>
        <v>1</v>
      </c>
      <c r="N281" s="41">
        <f t="shared" si="10"/>
        <v>81</v>
      </c>
      <c r="O281" s="66">
        <f t="shared" si="12"/>
        <v>6150.8200000000006</v>
      </c>
      <c r="P281" s="66">
        <f t="shared" si="11"/>
        <v>75.010000000000005</v>
      </c>
    </row>
    <row r="282" spans="1:16" ht="45" x14ac:dyDescent="0.2">
      <c r="A282" s="122"/>
      <c r="B282" s="112"/>
      <c r="C282" s="103">
        <v>279</v>
      </c>
      <c r="D282" s="55" t="s">
        <v>346</v>
      </c>
      <c r="E282" s="32" t="s">
        <v>64</v>
      </c>
      <c r="F282" s="32" t="s">
        <v>532</v>
      </c>
      <c r="G282" s="32" t="s">
        <v>533</v>
      </c>
      <c r="H282" s="47" t="s">
        <v>31</v>
      </c>
      <c r="I282" s="47">
        <v>20</v>
      </c>
      <c r="J282" s="47">
        <v>30</v>
      </c>
      <c r="K282" s="65">
        <v>7.9</v>
      </c>
      <c r="L282" s="43">
        <v>534</v>
      </c>
      <c r="M282" s="42">
        <f>SUM(CCT!L282-CCT!M282,CEPLAN!L282-CEPLAN!M282,CEO!L282-CEO!M282,CESFI!L282-CESFI!M282,FAED!L282-FAED!M282,REITORIA!L282-REITORIA!M282,MESC!L282-MESC!M282,CEAD!L282-CEAD!M282,CEART!L282-CEART!M282,CAV!L282-CAV!M282,CERES!L282-CERES!M282,ESAG!L282-ESAG!M282,CEFID!L282-CEFID!M282,CESMO!L282-CESMO!M282,CEAVI!L282-CEAVI!M282)</f>
        <v>0</v>
      </c>
      <c r="N282" s="41">
        <f t="shared" si="10"/>
        <v>534</v>
      </c>
      <c r="O282" s="66">
        <f t="shared" si="12"/>
        <v>4218.6000000000004</v>
      </c>
      <c r="P282" s="66">
        <f t="shared" si="11"/>
        <v>0</v>
      </c>
    </row>
    <row r="283" spans="1:16" ht="30" x14ac:dyDescent="0.2">
      <c r="A283" s="122"/>
      <c r="B283" s="112"/>
      <c r="C283" s="103">
        <v>280</v>
      </c>
      <c r="D283" s="55" t="s">
        <v>347</v>
      </c>
      <c r="E283" s="32" t="s">
        <v>64</v>
      </c>
      <c r="F283" s="32" t="s">
        <v>534</v>
      </c>
      <c r="G283" s="32" t="s">
        <v>535</v>
      </c>
      <c r="H283" s="47" t="s">
        <v>67</v>
      </c>
      <c r="I283" s="47">
        <v>20</v>
      </c>
      <c r="J283" s="47">
        <v>30</v>
      </c>
      <c r="K283" s="65">
        <v>62</v>
      </c>
      <c r="L283" s="43">
        <v>40</v>
      </c>
      <c r="M283" s="42">
        <f>SUM(CCT!L283-CCT!M283,CEPLAN!L283-CEPLAN!M283,CEO!L283-CEO!M283,CESFI!L283-CESFI!M283,FAED!L283-FAED!M283,REITORIA!L283-REITORIA!M283,MESC!L283-MESC!M283,CEAD!L283-CEAD!M283,CEART!L283-CEART!M283,CAV!L283-CAV!M283,CERES!L283-CERES!M283,ESAG!L283-ESAG!M283,CEFID!L283-CEFID!M283,CESMO!L283-CESMO!M283,CEAVI!L283-CEAVI!M283)</f>
        <v>3</v>
      </c>
      <c r="N283" s="41">
        <f t="shared" si="10"/>
        <v>37</v>
      </c>
      <c r="O283" s="66">
        <f t="shared" si="12"/>
        <v>2480</v>
      </c>
      <c r="P283" s="66">
        <f t="shared" si="11"/>
        <v>186</v>
      </c>
    </row>
    <row r="284" spans="1:16" ht="30" x14ac:dyDescent="0.2">
      <c r="A284" s="122"/>
      <c r="B284" s="112"/>
      <c r="C284" s="103">
        <v>281</v>
      </c>
      <c r="D284" s="55" t="s">
        <v>348</v>
      </c>
      <c r="E284" s="32" t="s">
        <v>64</v>
      </c>
      <c r="F284" s="32" t="s">
        <v>534</v>
      </c>
      <c r="G284" s="32" t="s">
        <v>536</v>
      </c>
      <c r="H284" s="47" t="s">
        <v>67</v>
      </c>
      <c r="I284" s="47">
        <v>20</v>
      </c>
      <c r="J284" s="47">
        <v>30</v>
      </c>
      <c r="K284" s="65">
        <v>45</v>
      </c>
      <c r="L284" s="43">
        <v>140</v>
      </c>
      <c r="M284" s="42">
        <f>SUM(CCT!L284-CCT!M284,CEPLAN!L284-CEPLAN!M284,CEO!L284-CEO!M284,CESFI!L284-CESFI!M284,FAED!L284-FAED!M284,REITORIA!L284-REITORIA!M284,MESC!L284-MESC!M284,CEAD!L284-CEAD!M284,CEART!L284-CEART!M284,CAV!L284-CAV!M284,CERES!L284-CERES!M284,ESAG!L284-ESAG!M284,CEFID!L284-CEFID!M284,CESMO!L284-CESMO!M284,CEAVI!L284-CEAVI!M284)</f>
        <v>0</v>
      </c>
      <c r="N284" s="41">
        <f t="shared" si="10"/>
        <v>140</v>
      </c>
      <c r="O284" s="66">
        <f t="shared" si="12"/>
        <v>6300</v>
      </c>
      <c r="P284" s="66">
        <f t="shared" si="11"/>
        <v>0</v>
      </c>
    </row>
    <row r="285" spans="1:16" ht="30" x14ac:dyDescent="0.2">
      <c r="A285" s="122"/>
      <c r="B285" s="112"/>
      <c r="C285" s="103">
        <v>282</v>
      </c>
      <c r="D285" s="55" t="s">
        <v>349</v>
      </c>
      <c r="E285" s="32" t="s">
        <v>64</v>
      </c>
      <c r="F285" s="32" t="s">
        <v>537</v>
      </c>
      <c r="G285" s="32" t="s">
        <v>538</v>
      </c>
      <c r="H285" s="47" t="s">
        <v>31</v>
      </c>
      <c r="I285" s="47">
        <v>20</v>
      </c>
      <c r="J285" s="47">
        <v>30</v>
      </c>
      <c r="K285" s="65">
        <v>20</v>
      </c>
      <c r="L285" s="43">
        <v>600</v>
      </c>
      <c r="M285" s="42">
        <f>SUM(CCT!L285-CCT!M285,CEPLAN!L285-CEPLAN!M285,CEO!L285-CEO!M285,CESFI!L285-CESFI!M285,FAED!L285-FAED!M285,REITORIA!L285-REITORIA!M285,MESC!L285-MESC!M285,CEAD!L285-CEAD!M285,CEART!L285-CEART!M285,CAV!L285-CAV!M285,CERES!L285-CERES!M285,ESAG!L285-ESAG!M285,CEFID!L285-CEFID!M285,CESMO!L285-CESMO!M285,CEAVI!L285-CEAVI!M285)</f>
        <v>0</v>
      </c>
      <c r="N285" s="41">
        <f t="shared" si="10"/>
        <v>600</v>
      </c>
      <c r="O285" s="66">
        <f t="shared" si="12"/>
        <v>12000</v>
      </c>
      <c r="P285" s="66">
        <f t="shared" si="11"/>
        <v>0</v>
      </c>
    </row>
    <row r="286" spans="1:16" ht="45" x14ac:dyDescent="0.2">
      <c r="A286" s="122"/>
      <c r="B286" s="112"/>
      <c r="C286" s="103">
        <v>283</v>
      </c>
      <c r="D286" s="55" t="s">
        <v>350</v>
      </c>
      <c r="E286" s="32" t="s">
        <v>64</v>
      </c>
      <c r="F286" s="32" t="s">
        <v>539</v>
      </c>
      <c r="G286" s="32" t="s">
        <v>540</v>
      </c>
      <c r="H286" s="50" t="s">
        <v>31</v>
      </c>
      <c r="I286" s="47">
        <v>20</v>
      </c>
      <c r="J286" s="47">
        <v>30</v>
      </c>
      <c r="K286" s="65">
        <v>57.55</v>
      </c>
      <c r="L286" s="43">
        <v>620</v>
      </c>
      <c r="M286" s="42">
        <f>SUM(CCT!L286-CCT!M286,CEPLAN!L286-CEPLAN!M286,CEO!L286-CEO!M286,CESFI!L286-CESFI!M286,FAED!L286-FAED!M286,REITORIA!L286-REITORIA!M286,MESC!L286-MESC!M286,CEAD!L286-CEAD!M286,CEART!L286-CEART!M286,CAV!L286-CAV!M286,CERES!L286-CERES!M286,ESAG!L286-ESAG!M286,CEFID!L286-CEFID!M286,CESMO!L286-CESMO!M286,CEAVI!L286-CEAVI!M286)</f>
        <v>10</v>
      </c>
      <c r="N286" s="41">
        <f t="shared" si="10"/>
        <v>610</v>
      </c>
      <c r="O286" s="66">
        <f t="shared" si="12"/>
        <v>35681</v>
      </c>
      <c r="P286" s="66">
        <f t="shared" si="11"/>
        <v>575.5</v>
      </c>
    </row>
    <row r="287" spans="1:16" ht="45" x14ac:dyDescent="0.2">
      <c r="A287" s="122"/>
      <c r="B287" s="112"/>
      <c r="C287" s="103">
        <v>284</v>
      </c>
      <c r="D287" s="55" t="s">
        <v>351</v>
      </c>
      <c r="E287" s="32" t="s">
        <v>64</v>
      </c>
      <c r="F287" s="32" t="s">
        <v>539</v>
      </c>
      <c r="G287" s="32" t="s">
        <v>541</v>
      </c>
      <c r="H287" s="47" t="s">
        <v>31</v>
      </c>
      <c r="I287" s="47">
        <v>20</v>
      </c>
      <c r="J287" s="47">
        <v>30</v>
      </c>
      <c r="K287" s="65">
        <v>55</v>
      </c>
      <c r="L287" s="43">
        <v>400</v>
      </c>
      <c r="M287" s="42">
        <f>SUM(CCT!L287-CCT!M287,CEPLAN!L287-CEPLAN!M287,CEO!L287-CEO!M287,CESFI!L287-CESFI!M287,FAED!L287-FAED!M287,REITORIA!L287-REITORIA!M287,MESC!L287-MESC!M287,CEAD!L287-CEAD!M287,CEART!L287-CEART!M287,CAV!L287-CAV!M287,CERES!L287-CERES!M287,ESAG!L287-ESAG!M287,CEFID!L287-CEFID!M287,CESMO!L287-CESMO!M287,CEAVI!L287-CEAVI!M287)</f>
        <v>10</v>
      </c>
      <c r="N287" s="41">
        <f t="shared" si="10"/>
        <v>390</v>
      </c>
      <c r="O287" s="66">
        <f t="shared" si="12"/>
        <v>22000</v>
      </c>
      <c r="P287" s="66">
        <f t="shared" si="11"/>
        <v>550</v>
      </c>
    </row>
    <row r="288" spans="1:16" ht="105" x14ac:dyDescent="0.2">
      <c r="A288" s="122"/>
      <c r="B288" s="112"/>
      <c r="C288" s="103">
        <v>285</v>
      </c>
      <c r="D288" s="55" t="s">
        <v>60</v>
      </c>
      <c r="E288" s="32" t="s">
        <v>64</v>
      </c>
      <c r="F288" s="32" t="s">
        <v>537</v>
      </c>
      <c r="G288" s="32" t="s">
        <v>542</v>
      </c>
      <c r="H288" s="47" t="s">
        <v>67</v>
      </c>
      <c r="I288" s="47">
        <v>20</v>
      </c>
      <c r="J288" s="47">
        <v>30</v>
      </c>
      <c r="K288" s="65">
        <v>70</v>
      </c>
      <c r="L288" s="43">
        <v>761</v>
      </c>
      <c r="M288" s="42">
        <f>SUM(CCT!L288-CCT!M288,CEPLAN!L288-CEPLAN!M288,CEO!L288-CEO!M288,CESFI!L288-CESFI!M288,FAED!L288-FAED!M288,REITORIA!L288-REITORIA!M288,MESC!L288-MESC!M288,CEAD!L288-CEAD!M288,CEART!L288-CEART!M288,CAV!L288-CAV!M288,CERES!L288-CERES!M288,ESAG!L288-ESAG!M288,CEFID!L288-CEFID!M288,CESMO!L288-CESMO!M288,CEAVI!L288-CEAVI!M288)</f>
        <v>3</v>
      </c>
      <c r="N288" s="41">
        <f t="shared" si="10"/>
        <v>758</v>
      </c>
      <c r="O288" s="66">
        <f t="shared" si="12"/>
        <v>53270</v>
      </c>
      <c r="P288" s="66">
        <f t="shared" si="11"/>
        <v>210</v>
      </c>
    </row>
    <row r="289" spans="1:16" ht="120" x14ac:dyDescent="0.2">
      <c r="A289" s="122"/>
      <c r="B289" s="112"/>
      <c r="C289" s="103">
        <v>286</v>
      </c>
      <c r="D289" s="55" t="s">
        <v>61</v>
      </c>
      <c r="E289" s="32" t="s">
        <v>64</v>
      </c>
      <c r="F289" s="32" t="s">
        <v>537</v>
      </c>
      <c r="G289" s="32" t="s">
        <v>543</v>
      </c>
      <c r="H289" s="47" t="s">
        <v>67</v>
      </c>
      <c r="I289" s="47">
        <v>20</v>
      </c>
      <c r="J289" s="47">
        <v>30</v>
      </c>
      <c r="K289" s="65">
        <v>40</v>
      </c>
      <c r="L289" s="43">
        <v>545</v>
      </c>
      <c r="M289" s="42">
        <f>SUM(CCT!L289-CCT!M289,CEPLAN!L289-CEPLAN!M289,CEO!L289-CEO!M289,CESFI!L289-CESFI!M289,FAED!L289-FAED!M289,REITORIA!L289-REITORIA!M289,MESC!L289-MESC!M289,CEAD!L289-CEAD!M289,CEART!L289-CEART!M289,CAV!L289-CAV!M289,CERES!L289-CERES!M289,ESAG!L289-ESAG!M289,CEFID!L289-CEFID!M289,CESMO!L289-CESMO!M289,CEAVI!L289-CEAVI!M289)</f>
        <v>0</v>
      </c>
      <c r="N289" s="41">
        <f t="shared" si="10"/>
        <v>545</v>
      </c>
      <c r="O289" s="66">
        <f t="shared" si="12"/>
        <v>21800</v>
      </c>
      <c r="P289" s="66">
        <f t="shared" si="11"/>
        <v>0</v>
      </c>
    </row>
    <row r="290" spans="1:16" ht="120" x14ac:dyDescent="0.2">
      <c r="A290" s="122"/>
      <c r="B290" s="112"/>
      <c r="C290" s="103">
        <v>287</v>
      </c>
      <c r="D290" s="55" t="s">
        <v>110</v>
      </c>
      <c r="E290" s="32" t="s">
        <v>64</v>
      </c>
      <c r="F290" s="32" t="s">
        <v>537</v>
      </c>
      <c r="G290" s="32" t="s">
        <v>544</v>
      </c>
      <c r="H290" s="50" t="s">
        <v>67</v>
      </c>
      <c r="I290" s="47">
        <v>20</v>
      </c>
      <c r="J290" s="47">
        <v>30</v>
      </c>
      <c r="K290" s="65">
        <v>19.5</v>
      </c>
      <c r="L290" s="43">
        <v>820</v>
      </c>
      <c r="M290" s="42">
        <f>SUM(CCT!L290-CCT!M290,CEPLAN!L290-CEPLAN!M290,CEO!L290-CEO!M290,CESFI!L290-CESFI!M290,FAED!L290-FAED!M290,REITORIA!L290-REITORIA!M290,MESC!L290-MESC!M290,CEAD!L290-CEAD!M290,CEART!L290-CEART!M290,CAV!L290-CAV!M290,CERES!L290-CERES!M290,ESAG!L290-ESAG!M290,CEFID!L290-CEFID!M290,CESMO!L290-CESMO!M290,CEAVI!L290-CEAVI!M290)</f>
        <v>0</v>
      </c>
      <c r="N290" s="41">
        <f t="shared" si="10"/>
        <v>820</v>
      </c>
      <c r="O290" s="66">
        <f t="shared" si="12"/>
        <v>15990</v>
      </c>
      <c r="P290" s="66">
        <f t="shared" si="11"/>
        <v>0</v>
      </c>
    </row>
    <row r="291" spans="1:16" ht="75" x14ac:dyDescent="0.2">
      <c r="A291" s="122"/>
      <c r="B291" s="112"/>
      <c r="C291" s="103">
        <v>288</v>
      </c>
      <c r="D291" s="55" t="s">
        <v>352</v>
      </c>
      <c r="E291" s="32" t="s">
        <v>64</v>
      </c>
      <c r="F291" s="32" t="s">
        <v>545</v>
      </c>
      <c r="G291" s="32" t="s">
        <v>546</v>
      </c>
      <c r="H291" s="32" t="s">
        <v>133</v>
      </c>
      <c r="I291" s="47">
        <v>20</v>
      </c>
      <c r="J291" s="47">
        <v>30</v>
      </c>
      <c r="K291" s="65">
        <v>191.68</v>
      </c>
      <c r="L291" s="43">
        <v>10</v>
      </c>
      <c r="M291" s="42">
        <f>SUM(CCT!L291-CCT!M291,CEPLAN!L291-CEPLAN!M291,CEO!L291-CEO!M291,CESFI!L291-CESFI!M291,FAED!L291-FAED!M291,REITORIA!L291-REITORIA!M291,MESC!L291-MESC!M291,CEAD!L291-CEAD!M291,CEART!L291-CEART!M291,CAV!L291-CAV!M291,CERES!L291-CERES!M291,ESAG!L291-ESAG!M291,CEFID!L291-CEFID!M291,CESMO!L291-CESMO!M291,CEAVI!L291-CEAVI!M291)</f>
        <v>0</v>
      </c>
      <c r="N291" s="41">
        <f t="shared" si="10"/>
        <v>10</v>
      </c>
      <c r="O291" s="66">
        <f t="shared" si="12"/>
        <v>1916.8000000000002</v>
      </c>
      <c r="P291" s="66">
        <f t="shared" si="11"/>
        <v>0</v>
      </c>
    </row>
    <row r="292" spans="1:16" ht="60" x14ac:dyDescent="0.2">
      <c r="A292" s="122"/>
      <c r="B292" s="112"/>
      <c r="C292" s="103">
        <v>289</v>
      </c>
      <c r="D292" s="55" t="s">
        <v>353</v>
      </c>
      <c r="E292" s="47" t="s">
        <v>64</v>
      </c>
      <c r="F292" s="47" t="s">
        <v>547</v>
      </c>
      <c r="G292" s="32" t="s">
        <v>548</v>
      </c>
      <c r="H292" s="47" t="s">
        <v>133</v>
      </c>
      <c r="I292" s="47">
        <v>20</v>
      </c>
      <c r="J292" s="47">
        <v>30</v>
      </c>
      <c r="K292" s="65">
        <v>190</v>
      </c>
      <c r="L292" s="43">
        <v>50</v>
      </c>
      <c r="M292" s="42">
        <f>SUM(CCT!L292-CCT!M292,CEPLAN!L292-CEPLAN!M292,CEO!L292-CEO!M292,CESFI!L292-CESFI!M292,FAED!L292-FAED!M292,REITORIA!L292-REITORIA!M292,MESC!L292-MESC!M292,CEAD!L292-CEAD!M292,CEART!L292-CEART!M292,CAV!L292-CAV!M292,CERES!L292-CERES!M292,ESAG!L292-ESAG!M292,CEFID!L292-CEFID!M292,CESMO!L292-CESMO!M292,CEAVI!L292-CEAVI!M292)</f>
        <v>0</v>
      </c>
      <c r="N292" s="41">
        <f t="shared" si="10"/>
        <v>50</v>
      </c>
      <c r="O292" s="66">
        <f t="shared" si="12"/>
        <v>9500</v>
      </c>
      <c r="P292" s="66">
        <f t="shared" si="11"/>
        <v>0</v>
      </c>
    </row>
    <row r="293" spans="1:16" ht="165" x14ac:dyDescent="0.2">
      <c r="A293" s="122"/>
      <c r="B293" s="112"/>
      <c r="C293" s="103">
        <v>290</v>
      </c>
      <c r="D293" s="55" t="s">
        <v>354</v>
      </c>
      <c r="E293" s="47" t="s">
        <v>64</v>
      </c>
      <c r="F293" s="47" t="s">
        <v>549</v>
      </c>
      <c r="G293" s="32" t="s">
        <v>550</v>
      </c>
      <c r="H293" s="50" t="s">
        <v>70</v>
      </c>
      <c r="I293" s="47">
        <v>20</v>
      </c>
      <c r="J293" s="47">
        <v>30</v>
      </c>
      <c r="K293" s="65">
        <v>33.130000000000003</v>
      </c>
      <c r="L293" s="43">
        <v>120</v>
      </c>
      <c r="M293" s="42">
        <f>SUM(CCT!L293-CCT!M293,CEPLAN!L293-CEPLAN!M293,CEO!L293-CEO!M293,CESFI!L293-CESFI!M293,FAED!L293-FAED!M293,REITORIA!L293-REITORIA!M293,MESC!L293-MESC!M293,CEAD!L293-CEAD!M293,CEART!L293-CEART!M293,CAV!L293-CAV!M293,CERES!L293-CERES!M293,ESAG!L293-ESAG!M293,CEFID!L293-CEFID!M293,CESMO!L293-CESMO!M293,CEAVI!L293-CEAVI!M293)</f>
        <v>0</v>
      </c>
      <c r="N293" s="41">
        <f t="shared" si="10"/>
        <v>120</v>
      </c>
      <c r="O293" s="66">
        <f t="shared" si="12"/>
        <v>3975.6000000000004</v>
      </c>
      <c r="P293" s="66">
        <f t="shared" si="11"/>
        <v>0</v>
      </c>
    </row>
    <row r="294" spans="1:16" ht="30" x14ac:dyDescent="0.2">
      <c r="A294" s="122"/>
      <c r="B294" s="112"/>
      <c r="C294" s="103">
        <v>291</v>
      </c>
      <c r="D294" s="55" t="s">
        <v>355</v>
      </c>
      <c r="E294" s="47" t="s">
        <v>64</v>
      </c>
      <c r="F294" s="47" t="s">
        <v>537</v>
      </c>
      <c r="G294" s="32" t="s">
        <v>551</v>
      </c>
      <c r="H294" s="50" t="s">
        <v>67</v>
      </c>
      <c r="I294" s="47">
        <v>20</v>
      </c>
      <c r="J294" s="47">
        <v>30</v>
      </c>
      <c r="K294" s="65">
        <v>36.51</v>
      </c>
      <c r="L294" s="43">
        <v>125</v>
      </c>
      <c r="M294" s="42">
        <f>SUM(CCT!L294-CCT!M294,CEPLAN!L294-CEPLAN!M294,CEO!L294-CEO!M294,CESFI!L294-CESFI!M294,FAED!L294-FAED!M294,REITORIA!L294-REITORIA!M294,MESC!L294-MESC!M294,CEAD!L294-CEAD!M294,CEART!L294-CEART!M294,CAV!L294-CAV!M294,CERES!L294-CERES!M294,ESAG!L294-ESAG!M294,CEFID!L294-CEFID!M294,CESMO!L294-CESMO!M294,CEAVI!L294-CEAVI!M294)</f>
        <v>0</v>
      </c>
      <c r="N294" s="41">
        <f t="shared" si="10"/>
        <v>125</v>
      </c>
      <c r="O294" s="66">
        <f t="shared" si="12"/>
        <v>4563.75</v>
      </c>
      <c r="P294" s="66">
        <f t="shared" si="11"/>
        <v>0</v>
      </c>
    </row>
    <row r="295" spans="1:16" x14ac:dyDescent="0.2">
      <c r="A295" s="122"/>
      <c r="B295" s="112"/>
      <c r="C295" s="103">
        <v>292</v>
      </c>
      <c r="D295" s="55" t="s">
        <v>356</v>
      </c>
      <c r="E295" s="32" t="s">
        <v>64</v>
      </c>
      <c r="F295" s="32" t="s">
        <v>537</v>
      </c>
      <c r="G295" s="32" t="s">
        <v>551</v>
      </c>
      <c r="H295" s="47" t="s">
        <v>67</v>
      </c>
      <c r="I295" s="47">
        <v>20</v>
      </c>
      <c r="J295" s="47">
        <v>30</v>
      </c>
      <c r="K295" s="65">
        <v>43.99</v>
      </c>
      <c r="L295" s="43">
        <v>237</v>
      </c>
      <c r="M295" s="42">
        <f>SUM(CCT!L295-CCT!M295,CEPLAN!L295-CEPLAN!M295,CEO!L295-CEO!M295,CESFI!L295-CESFI!M295,FAED!L295-FAED!M295,REITORIA!L295-REITORIA!M295,MESC!L295-MESC!M295,CEAD!L295-CEAD!M295,CEART!L295-CEART!M295,CAV!L295-CAV!M295,CERES!L295-CERES!M295,ESAG!L295-ESAG!M295,CEFID!L295-CEFID!M295,CESMO!L295-CESMO!M295,CEAVI!L295-CEAVI!M295)</f>
        <v>10</v>
      </c>
      <c r="N295" s="41">
        <f t="shared" si="10"/>
        <v>227</v>
      </c>
      <c r="O295" s="66">
        <f t="shared" si="12"/>
        <v>10425.630000000001</v>
      </c>
      <c r="P295" s="66">
        <f t="shared" si="11"/>
        <v>439.90000000000003</v>
      </c>
    </row>
    <row r="296" spans="1:16" x14ac:dyDescent="0.2">
      <c r="A296" s="121" t="s">
        <v>442</v>
      </c>
      <c r="B296" s="114">
        <v>7</v>
      </c>
      <c r="C296" s="102">
        <v>293</v>
      </c>
      <c r="D296" s="54" t="s">
        <v>357</v>
      </c>
      <c r="E296" s="31" t="s">
        <v>64</v>
      </c>
      <c r="F296" s="31" t="s">
        <v>552</v>
      </c>
      <c r="G296" s="31" t="s">
        <v>553</v>
      </c>
      <c r="H296" s="31" t="s">
        <v>67</v>
      </c>
      <c r="I296" s="46">
        <v>20</v>
      </c>
      <c r="J296" s="46">
        <v>30</v>
      </c>
      <c r="K296" s="64">
        <v>26.68</v>
      </c>
      <c r="L296" s="43">
        <v>70</v>
      </c>
      <c r="M296" s="42">
        <f>SUM(CCT!L296-CCT!M296,CEPLAN!L296-CEPLAN!M296,CEO!L296-CEO!M296,CESFI!L296-CESFI!M296,FAED!L296-FAED!M296,REITORIA!L296-REITORIA!M296,MESC!L296-MESC!M296,CEAD!L296-CEAD!M296,CEART!L296-CEART!M296,CAV!L296-CAV!M296,CERES!L296-CERES!M296,ESAG!L296-ESAG!M296,CEFID!L296-CEFID!M296,CESMO!L296-CESMO!M296,CEAVI!L296-CEAVI!M296)</f>
        <v>0</v>
      </c>
      <c r="N296" s="41">
        <f t="shared" si="10"/>
        <v>70</v>
      </c>
      <c r="O296" s="66">
        <f t="shared" si="12"/>
        <v>1867.6</v>
      </c>
      <c r="P296" s="66">
        <f t="shared" si="11"/>
        <v>0</v>
      </c>
    </row>
    <row r="297" spans="1:16" x14ac:dyDescent="0.2">
      <c r="A297" s="121"/>
      <c r="B297" s="114"/>
      <c r="C297" s="102">
        <v>294</v>
      </c>
      <c r="D297" s="36" t="s">
        <v>37</v>
      </c>
      <c r="E297" s="31" t="s">
        <v>64</v>
      </c>
      <c r="F297" s="31" t="s">
        <v>554</v>
      </c>
      <c r="G297" s="31" t="s">
        <v>553</v>
      </c>
      <c r="H297" s="31" t="s">
        <v>67</v>
      </c>
      <c r="I297" s="46">
        <v>20</v>
      </c>
      <c r="J297" s="46">
        <v>30</v>
      </c>
      <c r="K297" s="64">
        <v>38.020000000000003</v>
      </c>
      <c r="L297" s="43">
        <v>100</v>
      </c>
      <c r="M297" s="42">
        <f>SUM(CCT!L297-CCT!M297,CEPLAN!L297-CEPLAN!M297,CEO!L297-CEO!M297,CESFI!L297-CESFI!M297,FAED!L297-FAED!M297,REITORIA!L297-REITORIA!M297,MESC!L297-MESC!M297,CEAD!L297-CEAD!M297,CEART!L297-CEART!M297,CAV!L297-CAV!M297,CERES!L297-CERES!M297,ESAG!L297-ESAG!M297,CEFID!L297-CEFID!M297,CESMO!L297-CESMO!M297,CEAVI!L297-CEAVI!M297)</f>
        <v>0</v>
      </c>
      <c r="N297" s="41">
        <f t="shared" si="10"/>
        <v>100</v>
      </c>
      <c r="O297" s="66">
        <f t="shared" si="12"/>
        <v>3802.0000000000005</v>
      </c>
      <c r="P297" s="66">
        <f t="shared" si="11"/>
        <v>0</v>
      </c>
    </row>
    <row r="298" spans="1:16" ht="25.5" x14ac:dyDescent="0.2">
      <c r="A298" s="121"/>
      <c r="B298" s="114"/>
      <c r="C298" s="102">
        <v>295</v>
      </c>
      <c r="D298" s="93" t="s">
        <v>358</v>
      </c>
      <c r="E298" s="46" t="s">
        <v>64</v>
      </c>
      <c r="F298" s="46" t="s">
        <v>555</v>
      </c>
      <c r="G298" s="31" t="s">
        <v>531</v>
      </c>
      <c r="H298" s="52" t="s">
        <v>67</v>
      </c>
      <c r="I298" s="46">
        <v>20</v>
      </c>
      <c r="J298" s="46">
        <v>30</v>
      </c>
      <c r="K298" s="64">
        <v>161.65</v>
      </c>
      <c r="L298" s="43">
        <v>120</v>
      </c>
      <c r="M298" s="42">
        <f>SUM(CCT!L298-CCT!M298,CEPLAN!L298-CEPLAN!M298,CEO!L298-CEO!M298,CESFI!L298-CESFI!M298,FAED!L298-FAED!M298,REITORIA!L298-REITORIA!M298,MESC!L298-MESC!M298,CEAD!L298-CEAD!M298,CEART!L298-CEART!M298,CAV!L298-CAV!M298,CERES!L298-CERES!M298,ESAG!L298-ESAG!M298,CEFID!L298-CEFID!M298,CESMO!L298-CESMO!M298,CEAVI!L298-CEAVI!M298)</f>
        <v>10</v>
      </c>
      <c r="N298" s="41">
        <f t="shared" si="10"/>
        <v>110</v>
      </c>
      <c r="O298" s="66">
        <f t="shared" si="12"/>
        <v>19398</v>
      </c>
      <c r="P298" s="66">
        <f t="shared" si="11"/>
        <v>1616.5</v>
      </c>
    </row>
    <row r="299" spans="1:16" ht="25.5" x14ac:dyDescent="0.2">
      <c r="A299" s="121"/>
      <c r="B299" s="114"/>
      <c r="C299" s="102">
        <v>296</v>
      </c>
      <c r="D299" s="93" t="s">
        <v>359</v>
      </c>
      <c r="E299" s="31" t="s">
        <v>64</v>
      </c>
      <c r="F299" s="31" t="s">
        <v>555</v>
      </c>
      <c r="G299" s="31" t="s">
        <v>531</v>
      </c>
      <c r="H299" s="46" t="s">
        <v>67</v>
      </c>
      <c r="I299" s="46">
        <v>20</v>
      </c>
      <c r="J299" s="46">
        <v>30</v>
      </c>
      <c r="K299" s="64">
        <v>134.38</v>
      </c>
      <c r="L299" s="43">
        <v>120</v>
      </c>
      <c r="M299" s="42">
        <f>SUM(CCT!L299-CCT!M299,CEPLAN!L299-CEPLAN!M299,CEO!L299-CEO!M299,CESFI!L299-CESFI!M299,FAED!L299-FAED!M299,REITORIA!L299-REITORIA!M299,MESC!L299-MESC!M299,CEAD!L299-CEAD!M299,CEART!L299-CEART!M299,CAV!L299-CAV!M299,CERES!L299-CERES!M299,ESAG!L299-ESAG!M299,CEFID!L299-CEFID!M299,CESMO!L299-CESMO!M299,CEAVI!L299-CEAVI!M299)</f>
        <v>10</v>
      </c>
      <c r="N299" s="41">
        <f t="shared" si="10"/>
        <v>110</v>
      </c>
      <c r="O299" s="66">
        <f t="shared" si="12"/>
        <v>16125.599999999999</v>
      </c>
      <c r="P299" s="66">
        <f t="shared" si="11"/>
        <v>1343.8</v>
      </c>
    </row>
    <row r="300" spans="1:16" ht="25.5" x14ac:dyDescent="0.2">
      <c r="A300" s="121"/>
      <c r="B300" s="114"/>
      <c r="C300" s="102">
        <v>297</v>
      </c>
      <c r="D300" s="93" t="s">
        <v>360</v>
      </c>
      <c r="E300" s="31" t="s">
        <v>64</v>
      </c>
      <c r="F300" s="31" t="s">
        <v>556</v>
      </c>
      <c r="G300" s="31" t="s">
        <v>531</v>
      </c>
      <c r="H300" s="46" t="s">
        <v>67</v>
      </c>
      <c r="I300" s="46">
        <v>20</v>
      </c>
      <c r="J300" s="46">
        <v>30</v>
      </c>
      <c r="K300" s="64">
        <v>557.11</v>
      </c>
      <c r="L300" s="43">
        <v>102</v>
      </c>
      <c r="M300" s="42">
        <f>SUM(CCT!L300-CCT!M300,CEPLAN!L300-CEPLAN!M300,CEO!L300-CEO!M300,CESFI!L300-CESFI!M300,FAED!L300-FAED!M300,REITORIA!L300-REITORIA!M300,MESC!L300-MESC!M300,CEAD!L300-CEAD!M300,CEART!L300-CEART!M300,CAV!L300-CAV!M300,CERES!L300-CERES!M300,ESAG!L300-ESAG!M300,CEFID!L300-CEFID!M300,CESMO!L300-CESMO!M300,CEAVI!L300-CEAVI!M300)</f>
        <v>0</v>
      </c>
      <c r="N300" s="41">
        <f t="shared" si="10"/>
        <v>102</v>
      </c>
      <c r="O300" s="66">
        <f t="shared" si="12"/>
        <v>56825.22</v>
      </c>
      <c r="P300" s="66">
        <f t="shared" si="11"/>
        <v>0</v>
      </c>
    </row>
    <row r="301" spans="1:16" ht="25.5" x14ac:dyDescent="0.2">
      <c r="A301" s="121"/>
      <c r="B301" s="114"/>
      <c r="C301" s="102">
        <v>298</v>
      </c>
      <c r="D301" s="93" t="s">
        <v>361</v>
      </c>
      <c r="E301" s="31" t="s">
        <v>64</v>
      </c>
      <c r="F301" s="31" t="s">
        <v>555</v>
      </c>
      <c r="G301" s="31" t="s">
        <v>531</v>
      </c>
      <c r="H301" s="31" t="s">
        <v>67</v>
      </c>
      <c r="I301" s="46">
        <v>20</v>
      </c>
      <c r="J301" s="46">
        <v>30</v>
      </c>
      <c r="K301" s="64">
        <v>205.3</v>
      </c>
      <c r="L301" s="43">
        <v>122</v>
      </c>
      <c r="M301" s="42">
        <f>SUM(CCT!L301-CCT!M301,CEPLAN!L301-CEPLAN!M301,CEO!L301-CEO!M301,CESFI!L301-CESFI!M301,FAED!L301-FAED!M301,REITORIA!L301-REITORIA!M301,MESC!L301-MESC!M301,CEAD!L301-CEAD!M301,CEART!L301-CEART!M301,CAV!L301-CAV!M301,CERES!L301-CERES!M301,ESAG!L301-ESAG!M301,CEFID!L301-CEFID!M301,CESMO!L301-CESMO!M301,CEAVI!L301-CEAVI!M301)</f>
        <v>0</v>
      </c>
      <c r="N301" s="41">
        <f t="shared" si="10"/>
        <v>122</v>
      </c>
      <c r="O301" s="66">
        <f t="shared" si="12"/>
        <v>25046.600000000002</v>
      </c>
      <c r="P301" s="66">
        <f t="shared" si="11"/>
        <v>0</v>
      </c>
    </row>
    <row r="302" spans="1:16" ht="25.5" x14ac:dyDescent="0.2">
      <c r="A302" s="121"/>
      <c r="B302" s="114"/>
      <c r="C302" s="102">
        <v>299</v>
      </c>
      <c r="D302" s="93" t="s">
        <v>362</v>
      </c>
      <c r="E302" s="31" t="s">
        <v>64</v>
      </c>
      <c r="F302" s="31" t="s">
        <v>555</v>
      </c>
      <c r="G302" s="31" t="s">
        <v>531</v>
      </c>
      <c r="H302" s="31" t="s">
        <v>67</v>
      </c>
      <c r="I302" s="46">
        <v>20</v>
      </c>
      <c r="J302" s="46">
        <v>30</v>
      </c>
      <c r="K302" s="64">
        <v>165.33</v>
      </c>
      <c r="L302" s="43">
        <v>152</v>
      </c>
      <c r="M302" s="42">
        <f>SUM(CCT!L302-CCT!M302,CEPLAN!L302-CEPLAN!M302,CEO!L302-CEO!M302,CESFI!L302-CESFI!M302,FAED!L302-FAED!M302,REITORIA!L302-REITORIA!M302,MESC!L302-MESC!M302,CEAD!L302-CEAD!M302,CEART!L302-CEART!M302,CAV!L302-CAV!M302,CERES!L302-CERES!M302,ESAG!L302-ESAG!M302,CEFID!L302-CEFID!M302,CESMO!L302-CESMO!M302,CEAVI!L302-CEAVI!M302)</f>
        <v>0</v>
      </c>
      <c r="N302" s="41">
        <f t="shared" si="10"/>
        <v>152</v>
      </c>
      <c r="O302" s="66">
        <f t="shared" si="12"/>
        <v>25130.160000000003</v>
      </c>
      <c r="P302" s="66">
        <f t="shared" si="11"/>
        <v>0</v>
      </c>
    </row>
    <row r="303" spans="1:16" ht="25.5" x14ac:dyDescent="0.2">
      <c r="A303" s="121"/>
      <c r="B303" s="114"/>
      <c r="C303" s="102">
        <v>300</v>
      </c>
      <c r="D303" s="93" t="s">
        <v>363</v>
      </c>
      <c r="E303" s="31" t="s">
        <v>64</v>
      </c>
      <c r="F303" s="31" t="s">
        <v>555</v>
      </c>
      <c r="G303" s="31" t="s">
        <v>531</v>
      </c>
      <c r="H303" s="31" t="s">
        <v>67</v>
      </c>
      <c r="I303" s="46">
        <v>20</v>
      </c>
      <c r="J303" s="46">
        <v>30</v>
      </c>
      <c r="K303" s="64">
        <v>131.46</v>
      </c>
      <c r="L303" s="43">
        <v>107</v>
      </c>
      <c r="M303" s="42">
        <f>SUM(CCT!L303-CCT!M303,CEPLAN!L303-CEPLAN!M303,CEO!L303-CEO!M303,CESFI!L303-CESFI!M303,FAED!L303-FAED!M303,REITORIA!L303-REITORIA!M303,MESC!L303-MESC!M303,CEAD!L303-CEAD!M303,CEART!L303-CEART!M303,CAV!L303-CAV!M303,CERES!L303-CERES!M303,ESAG!L303-ESAG!M303,CEFID!L303-CEFID!M303,CESMO!L303-CESMO!M303,CEAVI!L303-CEAVI!M303)</f>
        <v>0</v>
      </c>
      <c r="N303" s="41">
        <f t="shared" si="10"/>
        <v>107</v>
      </c>
      <c r="O303" s="66">
        <f t="shared" si="12"/>
        <v>14066.220000000001</v>
      </c>
      <c r="P303" s="66">
        <f t="shared" si="11"/>
        <v>0</v>
      </c>
    </row>
    <row r="304" spans="1:16" ht="25.5" x14ac:dyDescent="0.2">
      <c r="A304" s="121"/>
      <c r="B304" s="114"/>
      <c r="C304" s="102">
        <v>301</v>
      </c>
      <c r="D304" s="93" t="s">
        <v>364</v>
      </c>
      <c r="E304" s="56" t="s">
        <v>64</v>
      </c>
      <c r="F304" s="56" t="s">
        <v>555</v>
      </c>
      <c r="G304" s="31" t="s">
        <v>531</v>
      </c>
      <c r="H304" s="56" t="s">
        <v>67</v>
      </c>
      <c r="I304" s="46">
        <v>20</v>
      </c>
      <c r="J304" s="46">
        <v>30</v>
      </c>
      <c r="K304" s="64">
        <v>110.42</v>
      </c>
      <c r="L304" s="43">
        <v>112</v>
      </c>
      <c r="M304" s="42">
        <f>SUM(CCT!L304-CCT!M304,CEPLAN!L304-CEPLAN!M304,CEO!L304-CEO!M304,CESFI!L304-CESFI!M304,FAED!L304-FAED!M304,REITORIA!L304-REITORIA!M304,MESC!L304-MESC!M304,CEAD!L304-CEAD!M304,CEART!L304-CEART!M304,CAV!L304-CAV!M304,CERES!L304-CERES!M304,ESAG!L304-ESAG!M304,CEFID!L304-CEFID!M304,CESMO!L304-CESMO!M304,CEAVI!L304-CEAVI!M304)</f>
        <v>0</v>
      </c>
      <c r="N304" s="41">
        <f t="shared" si="10"/>
        <v>112</v>
      </c>
      <c r="O304" s="66">
        <f t="shared" si="12"/>
        <v>12367.04</v>
      </c>
      <c r="P304" s="66">
        <f t="shared" si="11"/>
        <v>0</v>
      </c>
    </row>
    <row r="305" spans="1:16" ht="25.5" x14ac:dyDescent="0.2">
      <c r="A305" s="121"/>
      <c r="B305" s="114"/>
      <c r="C305" s="102">
        <v>302</v>
      </c>
      <c r="D305" s="93" t="s">
        <v>365</v>
      </c>
      <c r="E305" s="56" t="s">
        <v>64</v>
      </c>
      <c r="F305" s="56" t="s">
        <v>555</v>
      </c>
      <c r="G305" s="31" t="s">
        <v>531</v>
      </c>
      <c r="H305" s="56" t="s">
        <v>67</v>
      </c>
      <c r="I305" s="46">
        <v>20</v>
      </c>
      <c r="J305" s="46">
        <v>30</v>
      </c>
      <c r="K305" s="64">
        <v>136.88</v>
      </c>
      <c r="L305" s="43">
        <v>107</v>
      </c>
      <c r="M305" s="42">
        <f>SUM(CCT!L305-CCT!M305,CEPLAN!L305-CEPLAN!M305,CEO!L305-CEO!M305,CESFI!L305-CESFI!M305,FAED!L305-FAED!M305,REITORIA!L305-REITORIA!M305,MESC!L305-MESC!M305,CEAD!L305-CEAD!M305,CEART!L305-CEART!M305,CAV!L305-CAV!M305,CERES!L305-CERES!M305,ESAG!L305-ESAG!M305,CEFID!L305-CEFID!M305,CESMO!L305-CESMO!M305,CEAVI!L305-CEAVI!M305)</f>
        <v>0</v>
      </c>
      <c r="N305" s="41">
        <f t="shared" si="10"/>
        <v>107</v>
      </c>
      <c r="O305" s="66">
        <f t="shared" si="12"/>
        <v>14646.16</v>
      </c>
      <c r="P305" s="66">
        <f t="shared" si="11"/>
        <v>0</v>
      </c>
    </row>
    <row r="306" spans="1:16" ht="25.5" x14ac:dyDescent="0.2">
      <c r="A306" s="121"/>
      <c r="B306" s="114"/>
      <c r="C306" s="102">
        <v>303</v>
      </c>
      <c r="D306" s="93" t="s">
        <v>366</v>
      </c>
      <c r="E306" s="46" t="s">
        <v>64</v>
      </c>
      <c r="F306" s="46" t="s">
        <v>555</v>
      </c>
      <c r="G306" s="31" t="s">
        <v>531</v>
      </c>
      <c r="H306" s="46" t="s">
        <v>67</v>
      </c>
      <c r="I306" s="46">
        <v>20</v>
      </c>
      <c r="J306" s="46">
        <v>30</v>
      </c>
      <c r="K306" s="64">
        <v>82.54</v>
      </c>
      <c r="L306" s="43">
        <v>107</v>
      </c>
      <c r="M306" s="42">
        <f>SUM(CCT!L306-CCT!M306,CEPLAN!L306-CEPLAN!M306,CEO!L306-CEO!M306,CESFI!L306-CESFI!M306,FAED!L306-FAED!M306,REITORIA!L306-REITORIA!M306,MESC!L306-MESC!M306,CEAD!L306-CEAD!M306,CEART!L306-CEART!M306,CAV!L306-CAV!M306,CERES!L306-CERES!M306,ESAG!L306-ESAG!M306,CEFID!L306-CEFID!M306,CESMO!L306-CESMO!M306,CEAVI!L306-CEAVI!M306)</f>
        <v>0</v>
      </c>
      <c r="N306" s="41">
        <f t="shared" si="10"/>
        <v>107</v>
      </c>
      <c r="O306" s="66">
        <f t="shared" si="12"/>
        <v>8831.7800000000007</v>
      </c>
      <c r="P306" s="66">
        <f t="shared" si="11"/>
        <v>0</v>
      </c>
    </row>
    <row r="307" spans="1:16" ht="25.5" x14ac:dyDescent="0.2">
      <c r="A307" s="121"/>
      <c r="B307" s="114"/>
      <c r="C307" s="102">
        <v>304</v>
      </c>
      <c r="D307" s="93" t="s">
        <v>367</v>
      </c>
      <c r="E307" s="94" t="s">
        <v>64</v>
      </c>
      <c r="F307" s="94" t="s">
        <v>555</v>
      </c>
      <c r="G307" s="95" t="s">
        <v>531</v>
      </c>
      <c r="H307" s="96" t="s">
        <v>67</v>
      </c>
      <c r="I307" s="46">
        <v>20</v>
      </c>
      <c r="J307" s="46">
        <v>30</v>
      </c>
      <c r="K307" s="97">
        <v>171.03</v>
      </c>
      <c r="L307" s="43">
        <v>107</v>
      </c>
      <c r="M307" s="42">
        <f>SUM(CCT!L307-CCT!M307,CEPLAN!L307-CEPLAN!M307,CEO!L307-CEO!M307,CESFI!L307-CESFI!M307,FAED!L307-FAED!M307,REITORIA!L307-REITORIA!M307,MESC!L307-MESC!M307,CEAD!L307-CEAD!M307,CEART!L307-CEART!M307,CAV!L307-CAV!M307,CERES!L307-CERES!M307,ESAG!L307-ESAG!M307,CEFID!L307-CEFID!M307,CESMO!L307-CESMO!M307,CEAVI!L307-CEAVI!M307)</f>
        <v>0</v>
      </c>
      <c r="N307" s="41">
        <f t="shared" si="10"/>
        <v>107</v>
      </c>
      <c r="O307" s="66">
        <f t="shared" si="12"/>
        <v>18300.21</v>
      </c>
      <c r="P307" s="66">
        <f t="shared" si="11"/>
        <v>0</v>
      </c>
    </row>
    <row r="308" spans="1:16" ht="25.5" x14ac:dyDescent="0.2">
      <c r="A308" s="121"/>
      <c r="B308" s="114"/>
      <c r="C308" s="102">
        <v>305</v>
      </c>
      <c r="D308" s="93" t="s">
        <v>368</v>
      </c>
      <c r="E308" s="94" t="s">
        <v>64</v>
      </c>
      <c r="F308" s="94" t="s">
        <v>555</v>
      </c>
      <c r="G308" s="95" t="s">
        <v>531</v>
      </c>
      <c r="H308" s="96" t="s">
        <v>67</v>
      </c>
      <c r="I308" s="46">
        <v>20</v>
      </c>
      <c r="J308" s="46">
        <v>30</v>
      </c>
      <c r="K308" s="97">
        <v>144.51</v>
      </c>
      <c r="L308" s="43">
        <v>107</v>
      </c>
      <c r="M308" s="42">
        <f>SUM(CCT!L308-CCT!M308,CEPLAN!L308-CEPLAN!M308,CEO!L308-CEO!M308,CESFI!L308-CESFI!M308,FAED!L308-FAED!M308,REITORIA!L308-REITORIA!M308,MESC!L308-MESC!M308,CEAD!L308-CEAD!M308,CEART!L308-CEART!M308,CAV!L308-CAV!M308,CERES!L308-CERES!M308,ESAG!L308-ESAG!M308,CEFID!L308-CEFID!M308,CESMO!L308-CESMO!M308,CEAVI!L308-CEAVI!M308)</f>
        <v>0</v>
      </c>
      <c r="N308" s="41">
        <f t="shared" si="10"/>
        <v>107</v>
      </c>
      <c r="O308" s="66">
        <f t="shared" si="12"/>
        <v>15462.57</v>
      </c>
      <c r="P308" s="66">
        <f t="shared" si="11"/>
        <v>0</v>
      </c>
    </row>
    <row r="309" spans="1:16" ht="30" x14ac:dyDescent="0.2">
      <c r="A309" s="121"/>
      <c r="B309" s="114"/>
      <c r="C309" s="102">
        <v>306</v>
      </c>
      <c r="D309" s="53" t="s">
        <v>369</v>
      </c>
      <c r="E309" s="94" t="s">
        <v>64</v>
      </c>
      <c r="F309" s="94" t="s">
        <v>555</v>
      </c>
      <c r="G309" s="95" t="s">
        <v>531</v>
      </c>
      <c r="H309" s="96" t="s">
        <v>67</v>
      </c>
      <c r="I309" s="46">
        <v>20</v>
      </c>
      <c r="J309" s="46">
        <v>30</v>
      </c>
      <c r="K309" s="97">
        <v>107.43</v>
      </c>
      <c r="L309" s="43">
        <v>107</v>
      </c>
      <c r="M309" s="42">
        <f>SUM(CCT!L309-CCT!M309,CEPLAN!L309-CEPLAN!M309,CEO!L309-CEO!M309,CESFI!L309-CESFI!M309,FAED!L309-FAED!M309,REITORIA!L309-REITORIA!M309,MESC!L309-MESC!M309,CEAD!L309-CEAD!M309,CEART!L309-CEART!M309,CAV!L309-CAV!M309,CERES!L309-CERES!M309,ESAG!L309-ESAG!M309,CEFID!L309-CEFID!M309,CESMO!L309-CESMO!M309,CEAVI!L309-CEAVI!M309)</f>
        <v>0</v>
      </c>
      <c r="N309" s="41">
        <f t="shared" ref="N309:N372" si="13">SUM(L309-M309)</f>
        <v>107</v>
      </c>
      <c r="O309" s="66">
        <f t="shared" si="12"/>
        <v>11495.01</v>
      </c>
      <c r="P309" s="66">
        <f t="shared" ref="P309:P372" si="14">M309*K309</f>
        <v>0</v>
      </c>
    </row>
    <row r="310" spans="1:16" ht="30" x14ac:dyDescent="0.2">
      <c r="A310" s="121"/>
      <c r="B310" s="114"/>
      <c r="C310" s="102">
        <v>307</v>
      </c>
      <c r="D310" s="53" t="s">
        <v>370</v>
      </c>
      <c r="E310" s="94" t="s">
        <v>64</v>
      </c>
      <c r="F310" s="94" t="s">
        <v>555</v>
      </c>
      <c r="G310" s="95" t="s">
        <v>531</v>
      </c>
      <c r="H310" s="96" t="s">
        <v>67</v>
      </c>
      <c r="I310" s="46">
        <v>20</v>
      </c>
      <c r="J310" s="46">
        <v>30</v>
      </c>
      <c r="K310" s="97">
        <v>39.36</v>
      </c>
      <c r="L310" s="43">
        <v>107</v>
      </c>
      <c r="M310" s="42">
        <f>SUM(CCT!L310-CCT!M310,CEPLAN!L310-CEPLAN!M310,CEO!L310-CEO!M310,CESFI!L310-CESFI!M310,FAED!L310-FAED!M310,REITORIA!L310-REITORIA!M310,MESC!L310-MESC!M310,CEAD!L310-CEAD!M310,CEART!L310-CEART!M310,CAV!L310-CAV!M310,CERES!L310-CERES!M310,ESAG!L310-ESAG!M310,CEFID!L310-CEFID!M310,CESMO!L310-CESMO!M310,CEAVI!L310-CEAVI!M310)</f>
        <v>0</v>
      </c>
      <c r="N310" s="41">
        <f t="shared" si="13"/>
        <v>107</v>
      </c>
      <c r="O310" s="66">
        <f t="shared" si="12"/>
        <v>4211.5199999999995</v>
      </c>
      <c r="P310" s="66">
        <f t="shared" si="14"/>
        <v>0</v>
      </c>
    </row>
    <row r="311" spans="1:16" x14ac:dyDescent="0.2">
      <c r="A311" s="121"/>
      <c r="B311" s="114"/>
      <c r="C311" s="102">
        <v>308</v>
      </c>
      <c r="D311" s="53" t="s">
        <v>371</v>
      </c>
      <c r="E311" s="94" t="s">
        <v>64</v>
      </c>
      <c r="F311" s="94" t="s">
        <v>554</v>
      </c>
      <c r="G311" s="95" t="s">
        <v>553</v>
      </c>
      <c r="H311" s="96" t="s">
        <v>133</v>
      </c>
      <c r="I311" s="46">
        <v>20</v>
      </c>
      <c r="J311" s="46">
        <v>30</v>
      </c>
      <c r="K311" s="97">
        <v>42</v>
      </c>
      <c r="L311" s="43">
        <v>30</v>
      </c>
      <c r="M311" s="42">
        <f>SUM(CCT!L311-CCT!M311,CEPLAN!L311-CEPLAN!M311,CEO!L311-CEO!M311,CESFI!L311-CESFI!M311,FAED!L311-FAED!M311,REITORIA!L311-REITORIA!M311,MESC!L311-MESC!M311,CEAD!L311-CEAD!M311,CEART!L311-CEART!M311,CAV!L311-CAV!M311,CERES!L311-CERES!M311,ESAG!L311-ESAG!M311,CEFID!L311-CEFID!M311,CESMO!L311-CESMO!M311,CEAVI!L311-CEAVI!M311)</f>
        <v>0</v>
      </c>
      <c r="N311" s="41">
        <f t="shared" si="13"/>
        <v>30</v>
      </c>
      <c r="O311" s="66">
        <f t="shared" si="12"/>
        <v>1260</v>
      </c>
      <c r="P311" s="66">
        <f t="shared" si="14"/>
        <v>0</v>
      </c>
    </row>
    <row r="312" spans="1:16" ht="195" x14ac:dyDescent="0.2">
      <c r="A312" s="121"/>
      <c r="B312" s="114"/>
      <c r="C312" s="102">
        <v>309</v>
      </c>
      <c r="D312" s="53" t="s">
        <v>372</v>
      </c>
      <c r="E312" s="94" t="s">
        <v>64</v>
      </c>
      <c r="F312" s="94" t="s">
        <v>557</v>
      </c>
      <c r="G312" s="95" t="s">
        <v>558</v>
      </c>
      <c r="H312" s="96" t="s">
        <v>70</v>
      </c>
      <c r="I312" s="46">
        <v>20</v>
      </c>
      <c r="J312" s="46">
        <v>30</v>
      </c>
      <c r="K312" s="97">
        <v>157.06</v>
      </c>
      <c r="L312" s="43">
        <v>40</v>
      </c>
      <c r="M312" s="42">
        <f>SUM(CCT!L312-CCT!M312,CEPLAN!L312-CEPLAN!M312,CEO!L312-CEO!M312,CESFI!L312-CESFI!M312,FAED!L312-FAED!M312,REITORIA!L312-REITORIA!M312,MESC!L312-MESC!M312,CEAD!L312-CEAD!M312,CEART!L312-CEART!M312,CAV!L312-CAV!M312,CERES!L312-CERES!M312,ESAG!L312-ESAG!M312,CEFID!L312-CEFID!M312,CESMO!L312-CESMO!M312,CEAVI!L312-CEAVI!M312)</f>
        <v>0</v>
      </c>
      <c r="N312" s="41">
        <f t="shared" si="13"/>
        <v>40</v>
      </c>
      <c r="O312" s="66">
        <f t="shared" si="12"/>
        <v>6282.4</v>
      </c>
      <c r="P312" s="66">
        <f t="shared" si="14"/>
        <v>0</v>
      </c>
    </row>
    <row r="313" spans="1:16" ht="195" x14ac:dyDescent="0.2">
      <c r="A313" s="121"/>
      <c r="B313" s="114"/>
      <c r="C313" s="102">
        <v>310</v>
      </c>
      <c r="D313" s="53" t="s">
        <v>373</v>
      </c>
      <c r="E313" s="94" t="s">
        <v>64</v>
      </c>
      <c r="F313" s="94" t="s">
        <v>559</v>
      </c>
      <c r="G313" s="95" t="s">
        <v>560</v>
      </c>
      <c r="H313" s="96" t="s">
        <v>70</v>
      </c>
      <c r="I313" s="46">
        <v>20</v>
      </c>
      <c r="J313" s="46">
        <v>30</v>
      </c>
      <c r="K313" s="97">
        <v>124.87</v>
      </c>
      <c r="L313" s="43">
        <v>40</v>
      </c>
      <c r="M313" s="42">
        <f>SUM(CCT!L313-CCT!M313,CEPLAN!L313-CEPLAN!M313,CEO!L313-CEO!M313,CESFI!L313-CESFI!M313,FAED!L313-FAED!M313,REITORIA!L313-REITORIA!M313,MESC!L313-MESC!M313,CEAD!L313-CEAD!M313,CEART!L313-CEART!M313,CAV!L313-CAV!M313,CERES!L313-CERES!M313,ESAG!L313-ESAG!M313,CEFID!L313-CEFID!M313,CESMO!L313-CESMO!M313,CEAVI!L313-CEAVI!M313)</f>
        <v>0</v>
      </c>
      <c r="N313" s="41">
        <f t="shared" si="13"/>
        <v>40</v>
      </c>
      <c r="O313" s="66">
        <f t="shared" si="12"/>
        <v>4994.8</v>
      </c>
      <c r="P313" s="66">
        <f t="shared" si="14"/>
        <v>0</v>
      </c>
    </row>
    <row r="314" spans="1:16" ht="105" x14ac:dyDescent="0.2">
      <c r="A314" s="121"/>
      <c r="B314" s="114"/>
      <c r="C314" s="102">
        <v>311</v>
      </c>
      <c r="D314" s="53" t="s">
        <v>374</v>
      </c>
      <c r="E314" s="94" t="s">
        <v>64</v>
      </c>
      <c r="F314" s="94" t="s">
        <v>561</v>
      </c>
      <c r="G314" s="95" t="s">
        <v>562</v>
      </c>
      <c r="H314" s="96" t="s">
        <v>436</v>
      </c>
      <c r="I314" s="46">
        <v>20</v>
      </c>
      <c r="J314" s="46">
        <v>30</v>
      </c>
      <c r="K314" s="97">
        <v>57.93</v>
      </c>
      <c r="L314" s="43">
        <v>30</v>
      </c>
      <c r="M314" s="42">
        <f>SUM(CCT!L314-CCT!M314,CEPLAN!L314-CEPLAN!M314,CEO!L314-CEO!M314,CESFI!L314-CESFI!M314,FAED!L314-FAED!M314,REITORIA!L314-REITORIA!M314,MESC!L314-MESC!M314,CEAD!L314-CEAD!M314,CEART!L314-CEART!M314,CAV!L314-CAV!M314,CERES!L314-CERES!M314,ESAG!L314-ESAG!M314,CEFID!L314-CEFID!M314,CESMO!L314-CESMO!M314,CEAVI!L314-CEAVI!M314)</f>
        <v>0</v>
      </c>
      <c r="N314" s="41">
        <f t="shared" si="13"/>
        <v>30</v>
      </c>
      <c r="O314" s="66">
        <f t="shared" si="12"/>
        <v>1737.9</v>
      </c>
      <c r="P314" s="66">
        <f t="shared" si="14"/>
        <v>0</v>
      </c>
    </row>
    <row r="315" spans="1:16" ht="114.75" x14ac:dyDescent="0.2">
      <c r="A315" s="121"/>
      <c r="B315" s="114"/>
      <c r="C315" s="102">
        <v>312</v>
      </c>
      <c r="D315" s="93" t="s">
        <v>375</v>
      </c>
      <c r="E315" s="94" t="s">
        <v>64</v>
      </c>
      <c r="F315" s="94" t="s">
        <v>502</v>
      </c>
      <c r="G315" s="95" t="s">
        <v>563</v>
      </c>
      <c r="H315" s="96" t="s">
        <v>436</v>
      </c>
      <c r="I315" s="46">
        <v>20</v>
      </c>
      <c r="J315" s="46">
        <v>30</v>
      </c>
      <c r="K315" s="97">
        <v>249.4</v>
      </c>
      <c r="L315" s="43">
        <v>20</v>
      </c>
      <c r="M315" s="42">
        <f>SUM(CCT!L315-CCT!M315,CEPLAN!L315-CEPLAN!M315,CEO!L315-CEO!M315,CESFI!L315-CESFI!M315,FAED!L315-FAED!M315,REITORIA!L315-REITORIA!M315,MESC!L315-MESC!M315,CEAD!L315-CEAD!M315,CEART!L315-CEART!M315,CAV!L315-CAV!M315,CERES!L315-CERES!M315,ESAG!L315-ESAG!M315,CEFID!L315-CEFID!M315,CESMO!L315-CESMO!M315,CEAVI!L315-CEAVI!M315)</f>
        <v>0</v>
      </c>
      <c r="N315" s="41">
        <f t="shared" si="13"/>
        <v>20</v>
      </c>
      <c r="O315" s="66">
        <f t="shared" si="12"/>
        <v>4988</v>
      </c>
      <c r="P315" s="66">
        <f t="shared" si="14"/>
        <v>0</v>
      </c>
    </row>
    <row r="316" spans="1:16" ht="38.25" x14ac:dyDescent="0.2">
      <c r="A316" s="121"/>
      <c r="B316" s="114"/>
      <c r="C316" s="102">
        <v>313</v>
      </c>
      <c r="D316" s="93" t="s">
        <v>376</v>
      </c>
      <c r="E316" s="94" t="s">
        <v>64</v>
      </c>
      <c r="F316" s="94" t="s">
        <v>564</v>
      </c>
      <c r="G316" s="95" t="s">
        <v>565</v>
      </c>
      <c r="H316" s="96" t="s">
        <v>133</v>
      </c>
      <c r="I316" s="46">
        <v>20</v>
      </c>
      <c r="J316" s="46">
        <v>30</v>
      </c>
      <c r="K316" s="97">
        <v>67.709999999999994</v>
      </c>
      <c r="L316" s="43">
        <v>15</v>
      </c>
      <c r="M316" s="42">
        <f>SUM(CCT!L316-CCT!M316,CEPLAN!L316-CEPLAN!M316,CEO!L316-CEO!M316,CESFI!L316-CESFI!M316,FAED!L316-FAED!M316,REITORIA!L316-REITORIA!M316,MESC!L316-MESC!M316,CEAD!L316-CEAD!M316,CEART!L316-CEART!M316,CAV!L316-CAV!M316,CERES!L316-CERES!M316,ESAG!L316-ESAG!M316,CEFID!L316-CEFID!M316,CESMO!L316-CESMO!M316,CEAVI!L316-CEAVI!M316)</f>
        <v>0</v>
      </c>
      <c r="N316" s="41">
        <f t="shared" si="13"/>
        <v>15</v>
      </c>
      <c r="O316" s="66">
        <f t="shared" si="12"/>
        <v>1015.6499999999999</v>
      </c>
      <c r="P316" s="66">
        <f t="shared" si="14"/>
        <v>0</v>
      </c>
    </row>
    <row r="317" spans="1:16" ht="25.5" x14ac:dyDescent="0.2">
      <c r="A317" s="121"/>
      <c r="B317" s="114"/>
      <c r="C317" s="102">
        <v>314</v>
      </c>
      <c r="D317" s="93" t="s">
        <v>377</v>
      </c>
      <c r="E317" s="94" t="s">
        <v>64</v>
      </c>
      <c r="F317" s="94" t="s">
        <v>505</v>
      </c>
      <c r="G317" s="95">
        <v>26201</v>
      </c>
      <c r="H317" s="96" t="s">
        <v>31</v>
      </c>
      <c r="I317" s="46">
        <v>20</v>
      </c>
      <c r="J317" s="46">
        <v>30</v>
      </c>
      <c r="K317" s="97">
        <v>11.87</v>
      </c>
      <c r="L317" s="43">
        <v>662</v>
      </c>
      <c r="M317" s="42">
        <f>SUM(CCT!L317-CCT!M317,CEPLAN!L317-CEPLAN!M317,CEO!L317-CEO!M317,CESFI!L317-CESFI!M317,FAED!L317-FAED!M317,REITORIA!L317-REITORIA!M317,MESC!L317-MESC!M317,CEAD!L317-CEAD!M317,CEART!L317-CEART!M317,CAV!L317-CAV!M317,CERES!L317-CERES!M317,ESAG!L317-ESAG!M317,CEFID!L317-CEFID!M317,CESMO!L317-CESMO!M317,CEAVI!L317-CEAVI!M317)</f>
        <v>0</v>
      </c>
      <c r="N317" s="41">
        <f t="shared" si="13"/>
        <v>662</v>
      </c>
      <c r="O317" s="66">
        <f t="shared" si="12"/>
        <v>7857.94</v>
      </c>
      <c r="P317" s="66">
        <f t="shared" si="14"/>
        <v>0</v>
      </c>
    </row>
    <row r="318" spans="1:16" x14ac:dyDescent="0.2">
      <c r="A318" s="121"/>
      <c r="B318" s="114"/>
      <c r="C318" s="102">
        <v>315</v>
      </c>
      <c r="D318" s="93" t="s">
        <v>378</v>
      </c>
      <c r="E318" s="94" t="s">
        <v>64</v>
      </c>
      <c r="F318" s="94" t="s">
        <v>566</v>
      </c>
      <c r="G318" s="95" t="s">
        <v>567</v>
      </c>
      <c r="H318" s="96" t="s">
        <v>67</v>
      </c>
      <c r="I318" s="46">
        <v>20</v>
      </c>
      <c r="J318" s="46">
        <v>30</v>
      </c>
      <c r="K318" s="97">
        <v>1.98</v>
      </c>
      <c r="L318" s="43">
        <v>794</v>
      </c>
      <c r="M318" s="42">
        <f>SUM(CCT!L318-CCT!M318,CEPLAN!L318-CEPLAN!M318,CEO!L318-CEO!M318,CESFI!L318-CESFI!M318,FAED!L318-FAED!M318,REITORIA!L318-REITORIA!M318,MESC!L318-MESC!M318,CEAD!L318-CEAD!M318,CEART!L318-CEART!M318,CAV!L318-CAV!M318,CERES!L318-CERES!M318,ESAG!L318-ESAG!M318,CEFID!L318-CEFID!M318,CESMO!L318-CESMO!M318,CEAVI!L318-CEAVI!M318)</f>
        <v>0</v>
      </c>
      <c r="N318" s="41">
        <f t="shared" si="13"/>
        <v>794</v>
      </c>
      <c r="O318" s="66">
        <f t="shared" si="12"/>
        <v>1572.12</v>
      </c>
      <c r="P318" s="66">
        <f t="shared" si="14"/>
        <v>0</v>
      </c>
    </row>
    <row r="319" spans="1:16" x14ac:dyDescent="0.2">
      <c r="A319" s="121"/>
      <c r="B319" s="114"/>
      <c r="C319" s="102">
        <v>316</v>
      </c>
      <c r="D319" s="93" t="s">
        <v>379</v>
      </c>
      <c r="E319" s="94" t="s">
        <v>64</v>
      </c>
      <c r="F319" s="94" t="s">
        <v>566</v>
      </c>
      <c r="G319" s="95" t="s">
        <v>568</v>
      </c>
      <c r="H319" s="96" t="s">
        <v>67</v>
      </c>
      <c r="I319" s="46">
        <v>20</v>
      </c>
      <c r="J319" s="46">
        <v>30</v>
      </c>
      <c r="K319" s="97">
        <v>2.71</v>
      </c>
      <c r="L319" s="43">
        <v>667</v>
      </c>
      <c r="M319" s="42">
        <f>SUM(CCT!L319-CCT!M319,CEPLAN!L319-CEPLAN!M319,CEO!L319-CEO!M319,CESFI!L319-CESFI!M319,FAED!L319-FAED!M319,REITORIA!L319-REITORIA!M319,MESC!L319-MESC!M319,CEAD!L319-CEAD!M319,CEART!L319-CEART!M319,CAV!L319-CAV!M319,CERES!L319-CERES!M319,ESAG!L319-ESAG!M319,CEFID!L319-CEFID!M319,CESMO!L319-CESMO!M319,CEAVI!L319-CEAVI!M319)</f>
        <v>0</v>
      </c>
      <c r="N319" s="41">
        <f t="shared" si="13"/>
        <v>667</v>
      </c>
      <c r="O319" s="66">
        <f t="shared" si="12"/>
        <v>1807.57</v>
      </c>
      <c r="P319" s="66">
        <f t="shared" si="14"/>
        <v>0</v>
      </c>
    </row>
    <row r="320" spans="1:16" x14ac:dyDescent="0.2">
      <c r="A320" s="121"/>
      <c r="B320" s="114"/>
      <c r="C320" s="102">
        <v>317</v>
      </c>
      <c r="D320" s="93" t="s">
        <v>380</v>
      </c>
      <c r="E320" s="94" t="s">
        <v>64</v>
      </c>
      <c r="F320" s="94" t="s">
        <v>566</v>
      </c>
      <c r="G320" s="95" t="s">
        <v>567</v>
      </c>
      <c r="H320" s="96" t="s">
        <v>31</v>
      </c>
      <c r="I320" s="46">
        <v>20</v>
      </c>
      <c r="J320" s="46">
        <v>30</v>
      </c>
      <c r="K320" s="97">
        <v>1.91</v>
      </c>
      <c r="L320" s="43">
        <v>467</v>
      </c>
      <c r="M320" s="42">
        <f>SUM(CCT!L320-CCT!M320,CEPLAN!L320-CEPLAN!M320,CEO!L320-CEO!M320,CESFI!L320-CESFI!M320,FAED!L320-FAED!M320,REITORIA!L320-REITORIA!M320,MESC!L320-MESC!M320,CEAD!L320-CEAD!M320,CEART!L320-CEART!M320,CAV!L320-CAV!M320,CERES!L320-CERES!M320,ESAG!L320-ESAG!M320,CEFID!L320-CEFID!M320,CESMO!L320-CESMO!M320,CEAVI!L320-CEAVI!M320)</f>
        <v>0</v>
      </c>
      <c r="N320" s="41">
        <f t="shared" si="13"/>
        <v>467</v>
      </c>
      <c r="O320" s="66">
        <f t="shared" si="12"/>
        <v>891.96999999999991</v>
      </c>
      <c r="P320" s="66">
        <f t="shared" si="14"/>
        <v>0</v>
      </c>
    </row>
    <row r="321" spans="1:16" x14ac:dyDescent="0.2">
      <c r="A321" s="121"/>
      <c r="B321" s="114"/>
      <c r="C321" s="102">
        <v>318</v>
      </c>
      <c r="D321" s="54" t="s">
        <v>381</v>
      </c>
      <c r="E321" s="94" t="s">
        <v>64</v>
      </c>
      <c r="F321" s="94" t="s">
        <v>505</v>
      </c>
      <c r="G321" s="95">
        <v>27245</v>
      </c>
      <c r="H321" s="96" t="s">
        <v>67</v>
      </c>
      <c r="I321" s="46">
        <v>20</v>
      </c>
      <c r="J321" s="46">
        <v>30</v>
      </c>
      <c r="K321" s="97">
        <v>5.0199999999999996</v>
      </c>
      <c r="L321" s="43">
        <v>515</v>
      </c>
      <c r="M321" s="42">
        <f>SUM(CCT!L321-CCT!M321,CEPLAN!L321-CEPLAN!M321,CEO!L321-CEO!M321,CESFI!L321-CESFI!M321,FAED!L321-FAED!M321,REITORIA!L321-REITORIA!M321,MESC!L321-MESC!M321,CEAD!L321-CEAD!M321,CEART!L321-CEART!M321,CAV!L321-CAV!M321,CERES!L321-CERES!M321,ESAG!L321-ESAG!M321,CEFID!L321-CEFID!M321,CESMO!L321-CESMO!M321,CEAVI!L321-CEAVI!M321)</f>
        <v>0</v>
      </c>
      <c r="N321" s="41">
        <f t="shared" si="13"/>
        <v>515</v>
      </c>
      <c r="O321" s="66">
        <f t="shared" si="12"/>
        <v>2585.2999999999997</v>
      </c>
      <c r="P321" s="66">
        <f t="shared" si="14"/>
        <v>0</v>
      </c>
    </row>
    <row r="322" spans="1:16" ht="30" x14ac:dyDescent="0.2">
      <c r="A322" s="121"/>
      <c r="B322" s="114"/>
      <c r="C322" s="102">
        <v>319</v>
      </c>
      <c r="D322" s="54" t="s">
        <v>382</v>
      </c>
      <c r="E322" s="94" t="s">
        <v>64</v>
      </c>
      <c r="F322" s="94" t="s">
        <v>505</v>
      </c>
      <c r="G322" s="95">
        <v>27250</v>
      </c>
      <c r="H322" s="96" t="s">
        <v>31</v>
      </c>
      <c r="I322" s="46">
        <v>20</v>
      </c>
      <c r="J322" s="46">
        <v>30</v>
      </c>
      <c r="K322" s="97">
        <v>4.95</v>
      </c>
      <c r="L322" s="43">
        <v>2512</v>
      </c>
      <c r="M322" s="42">
        <f>SUM(CCT!L322-CCT!M322,CEPLAN!L322-CEPLAN!M322,CEO!L322-CEO!M322,CESFI!L322-CESFI!M322,FAED!L322-FAED!M322,REITORIA!L322-REITORIA!M322,MESC!L322-MESC!M322,CEAD!L322-CEAD!M322,CEART!L322-CEART!M322,CAV!L322-CAV!M322,CERES!L322-CERES!M322,ESAG!L322-ESAG!M322,CEFID!L322-CEFID!M322,CESMO!L322-CESMO!M322,CEAVI!L322-CEAVI!M322)</f>
        <v>10</v>
      </c>
      <c r="N322" s="41">
        <f t="shared" si="13"/>
        <v>2502</v>
      </c>
      <c r="O322" s="66">
        <f t="shared" si="12"/>
        <v>12434.4</v>
      </c>
      <c r="P322" s="66">
        <f t="shared" si="14"/>
        <v>49.5</v>
      </c>
    </row>
    <row r="323" spans="1:16" ht="25.5" x14ac:dyDescent="0.2">
      <c r="A323" s="121"/>
      <c r="B323" s="114"/>
      <c r="C323" s="102">
        <v>320</v>
      </c>
      <c r="D323" s="93" t="s">
        <v>383</v>
      </c>
      <c r="E323" s="94" t="s">
        <v>64</v>
      </c>
      <c r="F323" s="94" t="s">
        <v>505</v>
      </c>
      <c r="G323" s="95">
        <v>27215</v>
      </c>
      <c r="H323" s="96" t="s">
        <v>437</v>
      </c>
      <c r="I323" s="46">
        <v>20</v>
      </c>
      <c r="J323" s="46">
        <v>30</v>
      </c>
      <c r="K323" s="97">
        <v>5.99</v>
      </c>
      <c r="L323" s="43">
        <v>2902</v>
      </c>
      <c r="M323" s="42">
        <f>SUM(CCT!L323-CCT!M323,CEPLAN!L323-CEPLAN!M323,CEO!L323-CEO!M323,CESFI!L323-CESFI!M323,FAED!L323-FAED!M323,REITORIA!L323-REITORIA!M323,MESC!L323-MESC!M323,CEAD!L323-CEAD!M323,CEART!L323-CEART!M323,CAV!L323-CAV!M323,CERES!L323-CERES!M323,ESAG!L323-ESAG!M323,CEFID!L323-CEFID!M323,CESMO!L323-CESMO!M323,CEAVI!L323-CEAVI!M323)</f>
        <v>10</v>
      </c>
      <c r="N323" s="41">
        <f t="shared" si="13"/>
        <v>2892</v>
      </c>
      <c r="O323" s="66">
        <f t="shared" si="12"/>
        <v>17382.98</v>
      </c>
      <c r="P323" s="66">
        <f t="shared" si="14"/>
        <v>59.900000000000006</v>
      </c>
    </row>
    <row r="324" spans="1:16" ht="76.5" x14ac:dyDescent="0.2">
      <c r="A324" s="122" t="s">
        <v>442</v>
      </c>
      <c r="B324" s="111">
        <v>8</v>
      </c>
      <c r="C324" s="103">
        <v>321</v>
      </c>
      <c r="D324" s="58" t="s">
        <v>384</v>
      </c>
      <c r="E324" s="49" t="s">
        <v>66</v>
      </c>
      <c r="F324" s="49" t="s">
        <v>569</v>
      </c>
      <c r="G324" s="61" t="s">
        <v>570</v>
      </c>
      <c r="H324" s="63" t="s">
        <v>67</v>
      </c>
      <c r="I324" s="47">
        <v>20</v>
      </c>
      <c r="J324" s="47">
        <v>30</v>
      </c>
      <c r="K324" s="76">
        <v>45</v>
      </c>
      <c r="L324" s="43">
        <v>303</v>
      </c>
      <c r="M324" s="42">
        <f>SUM(CCT!L324-CCT!M324,CEPLAN!L324-CEPLAN!M324,CEO!L324-CEO!M324,CESFI!L324-CESFI!M324,FAED!L324-FAED!M324,REITORIA!L324-REITORIA!M324,MESC!L324-MESC!M324,CEAD!L324-CEAD!M324,CEART!L324-CEART!M324,CAV!L324-CAV!M324,CERES!L324-CERES!M324,ESAG!L324-ESAG!M324,CEFID!L324-CEFID!M324,CESMO!L324-CESMO!M324,CEAVI!L324-CEAVI!M324)</f>
        <v>2</v>
      </c>
      <c r="N324" s="41">
        <f t="shared" si="13"/>
        <v>301</v>
      </c>
      <c r="O324" s="66">
        <f t="shared" si="12"/>
        <v>13635</v>
      </c>
      <c r="P324" s="66">
        <f t="shared" si="14"/>
        <v>90</v>
      </c>
    </row>
    <row r="325" spans="1:16" ht="25.5" x14ac:dyDescent="0.2">
      <c r="A325" s="122"/>
      <c r="B325" s="112"/>
      <c r="C325" s="103">
        <v>322</v>
      </c>
      <c r="D325" s="58" t="s">
        <v>385</v>
      </c>
      <c r="E325" s="49" t="s">
        <v>64</v>
      </c>
      <c r="F325" s="49" t="s">
        <v>483</v>
      </c>
      <c r="G325" s="61">
        <v>3202</v>
      </c>
      <c r="H325" s="63" t="s">
        <v>67</v>
      </c>
      <c r="I325" s="47">
        <v>20</v>
      </c>
      <c r="J325" s="47">
        <v>30</v>
      </c>
      <c r="K325" s="76">
        <v>12.24</v>
      </c>
      <c r="L325" s="43">
        <v>435</v>
      </c>
      <c r="M325" s="42">
        <f>SUM(CCT!L325-CCT!M325,CEPLAN!L325-CEPLAN!M325,CEO!L325-CEO!M325,CESFI!L325-CESFI!M325,FAED!L325-FAED!M325,REITORIA!L325-REITORIA!M325,MESC!L325-MESC!M325,CEAD!L325-CEAD!M325,CEART!L325-CEART!M325,CAV!L325-CAV!M325,CERES!L325-CERES!M325,ESAG!L325-ESAG!M325,CEFID!L325-CEFID!M325,CESMO!L325-CESMO!M325,CEAVI!L325-CEAVI!M325)</f>
        <v>0</v>
      </c>
      <c r="N325" s="41">
        <f t="shared" si="13"/>
        <v>435</v>
      </c>
      <c r="O325" s="66">
        <f t="shared" ref="O325:O377" si="15">L325*K325</f>
        <v>5324.4000000000005</v>
      </c>
      <c r="P325" s="66">
        <f t="shared" si="14"/>
        <v>0</v>
      </c>
    </row>
    <row r="326" spans="1:16" ht="25.5" x14ac:dyDescent="0.2">
      <c r="A326" s="122"/>
      <c r="B326" s="112"/>
      <c r="C326" s="103">
        <v>323</v>
      </c>
      <c r="D326" s="58" t="s">
        <v>386</v>
      </c>
      <c r="E326" s="49" t="s">
        <v>64</v>
      </c>
      <c r="F326" s="49" t="s">
        <v>483</v>
      </c>
      <c r="G326" s="61">
        <v>3200</v>
      </c>
      <c r="H326" s="63" t="s">
        <v>67</v>
      </c>
      <c r="I326" s="47">
        <v>20</v>
      </c>
      <c r="J326" s="47">
        <v>30</v>
      </c>
      <c r="K326" s="76">
        <v>8.5</v>
      </c>
      <c r="L326" s="43">
        <v>332</v>
      </c>
      <c r="M326" s="42">
        <f>SUM(CCT!L326-CCT!M326,CEPLAN!L326-CEPLAN!M326,CEO!L326-CEO!M326,CESFI!L326-CESFI!M326,FAED!L326-FAED!M326,REITORIA!L326-REITORIA!M326,MESC!L326-MESC!M326,CEAD!L326-CEAD!M326,CEART!L326-CEART!M326,CAV!L326-CAV!M326,CERES!L326-CERES!M326,ESAG!L326-ESAG!M326,CEFID!L326-CEFID!M326,CESMO!L326-CESMO!M326,CEAVI!L326-CEAVI!M326)</f>
        <v>0</v>
      </c>
      <c r="N326" s="41">
        <f t="shared" si="13"/>
        <v>332</v>
      </c>
      <c r="O326" s="66">
        <f t="shared" si="15"/>
        <v>2822</v>
      </c>
      <c r="P326" s="66">
        <f t="shared" si="14"/>
        <v>0</v>
      </c>
    </row>
    <row r="327" spans="1:16" ht="25.5" x14ac:dyDescent="0.2">
      <c r="A327" s="122"/>
      <c r="B327" s="112"/>
      <c r="C327" s="103">
        <v>324</v>
      </c>
      <c r="D327" s="58" t="s">
        <v>387</v>
      </c>
      <c r="E327" s="49" t="s">
        <v>64</v>
      </c>
      <c r="F327" s="49" t="s">
        <v>483</v>
      </c>
      <c r="G327" s="61">
        <v>3204</v>
      </c>
      <c r="H327" s="63" t="s">
        <v>67</v>
      </c>
      <c r="I327" s="47">
        <v>20</v>
      </c>
      <c r="J327" s="47">
        <v>30</v>
      </c>
      <c r="K327" s="76">
        <v>11.5</v>
      </c>
      <c r="L327" s="43">
        <v>203</v>
      </c>
      <c r="M327" s="42">
        <f>SUM(CCT!L327-CCT!M327,CEPLAN!L327-CEPLAN!M327,CEO!L327-CEO!M327,CESFI!L327-CESFI!M327,FAED!L327-FAED!M327,REITORIA!L327-REITORIA!M327,MESC!L327-MESC!M327,CEAD!L327-CEAD!M327,CEART!L327-CEART!M327,CAV!L327-CAV!M327,CERES!L327-CERES!M327,ESAG!L327-ESAG!M327,CEFID!L327-CEFID!M327,CESMO!L327-CESMO!M327,CEAVI!L327-CEAVI!M327)</f>
        <v>0</v>
      </c>
      <c r="N327" s="41">
        <f t="shared" si="13"/>
        <v>203</v>
      </c>
      <c r="O327" s="66">
        <f t="shared" si="15"/>
        <v>2334.5</v>
      </c>
      <c r="P327" s="66">
        <f t="shared" si="14"/>
        <v>0</v>
      </c>
    </row>
    <row r="328" spans="1:16" ht="25.5" x14ac:dyDescent="0.2">
      <c r="A328" s="122"/>
      <c r="B328" s="112"/>
      <c r="C328" s="103">
        <v>325</v>
      </c>
      <c r="D328" s="58" t="s">
        <v>388</v>
      </c>
      <c r="E328" s="49" t="s">
        <v>64</v>
      </c>
      <c r="F328" s="49" t="s">
        <v>483</v>
      </c>
      <c r="G328" s="61">
        <v>3215</v>
      </c>
      <c r="H328" s="63" t="s">
        <v>67</v>
      </c>
      <c r="I328" s="47">
        <v>20</v>
      </c>
      <c r="J328" s="47">
        <v>30</v>
      </c>
      <c r="K328" s="76">
        <v>11.5</v>
      </c>
      <c r="L328" s="43">
        <v>305</v>
      </c>
      <c r="M328" s="42">
        <f>SUM(CCT!L328-CCT!M328,CEPLAN!L328-CEPLAN!M328,CEO!L328-CEO!M328,CESFI!L328-CESFI!M328,FAED!L328-FAED!M328,REITORIA!L328-REITORIA!M328,MESC!L328-MESC!M328,CEAD!L328-CEAD!M328,CEART!L328-CEART!M328,CAV!L328-CAV!M328,CERES!L328-CERES!M328,ESAG!L328-ESAG!M328,CEFID!L328-CEFID!M328,CESMO!L328-CESMO!M328,CEAVI!L328-CEAVI!M328)</f>
        <v>0</v>
      </c>
      <c r="N328" s="41">
        <f t="shared" si="13"/>
        <v>305</v>
      </c>
      <c r="O328" s="66">
        <f t="shared" si="15"/>
        <v>3507.5</v>
      </c>
      <c r="P328" s="66">
        <f t="shared" si="14"/>
        <v>0</v>
      </c>
    </row>
    <row r="329" spans="1:16" ht="25.5" x14ac:dyDescent="0.2">
      <c r="A329" s="122"/>
      <c r="B329" s="112"/>
      <c r="C329" s="103">
        <v>326</v>
      </c>
      <c r="D329" s="58" t="s">
        <v>389</v>
      </c>
      <c r="E329" s="49" t="s">
        <v>64</v>
      </c>
      <c r="F329" s="49" t="s">
        <v>483</v>
      </c>
      <c r="G329" s="61">
        <v>3201</v>
      </c>
      <c r="H329" s="63" t="s">
        <v>67</v>
      </c>
      <c r="I329" s="47">
        <v>20</v>
      </c>
      <c r="J329" s="47">
        <v>30</v>
      </c>
      <c r="K329" s="76">
        <v>12.98</v>
      </c>
      <c r="L329" s="43">
        <v>172</v>
      </c>
      <c r="M329" s="42">
        <f>SUM(CCT!L329-CCT!M329,CEPLAN!L329-CEPLAN!M329,CEO!L329-CEO!M329,CESFI!L329-CESFI!M329,FAED!L329-FAED!M329,REITORIA!L329-REITORIA!M329,MESC!L329-MESC!M329,CEAD!L329-CEAD!M329,CEART!L329-CEART!M329,CAV!L329-CAV!M329,CERES!L329-CERES!M329,ESAG!L329-ESAG!M329,CEFID!L329-CEFID!M329,CESMO!L329-CESMO!M329,CEAVI!L329-CEAVI!M329)</f>
        <v>0</v>
      </c>
      <c r="N329" s="41">
        <f t="shared" si="13"/>
        <v>172</v>
      </c>
      <c r="O329" s="66">
        <f t="shared" si="15"/>
        <v>2232.56</v>
      </c>
      <c r="P329" s="66">
        <f t="shared" si="14"/>
        <v>0</v>
      </c>
    </row>
    <row r="330" spans="1:16" ht="25.5" x14ac:dyDescent="0.2">
      <c r="A330" s="122"/>
      <c r="B330" s="112"/>
      <c r="C330" s="103">
        <v>327</v>
      </c>
      <c r="D330" s="58" t="s">
        <v>390</v>
      </c>
      <c r="E330" s="49" t="s">
        <v>64</v>
      </c>
      <c r="F330" s="49" t="s">
        <v>483</v>
      </c>
      <c r="G330" s="61">
        <v>3211</v>
      </c>
      <c r="H330" s="63" t="s">
        <v>67</v>
      </c>
      <c r="I330" s="47">
        <v>20</v>
      </c>
      <c r="J330" s="47">
        <v>30</v>
      </c>
      <c r="K330" s="76">
        <v>8.3000000000000007</v>
      </c>
      <c r="L330" s="43">
        <v>743</v>
      </c>
      <c r="M330" s="42">
        <f>SUM(CCT!L330-CCT!M330,CEPLAN!L330-CEPLAN!M330,CEO!L330-CEO!M330,CESFI!L330-CESFI!M330,FAED!L330-FAED!M330,REITORIA!L330-REITORIA!M330,MESC!L330-MESC!M330,CEAD!L330-CEAD!M330,CEART!L330-CEART!M330,CAV!L330-CAV!M330,CERES!L330-CERES!M330,ESAG!L330-ESAG!M330,CEFID!L330-CEFID!M330,CESMO!L330-CESMO!M330,CEAVI!L330-CEAVI!M330)</f>
        <v>20</v>
      </c>
      <c r="N330" s="41">
        <f t="shared" si="13"/>
        <v>723</v>
      </c>
      <c r="O330" s="66">
        <f t="shared" si="15"/>
        <v>6166.9000000000005</v>
      </c>
      <c r="P330" s="66">
        <f t="shared" si="14"/>
        <v>166</v>
      </c>
    </row>
    <row r="331" spans="1:16" ht="30" x14ac:dyDescent="0.2">
      <c r="A331" s="122"/>
      <c r="B331" s="112"/>
      <c r="C331" s="103">
        <v>328</v>
      </c>
      <c r="D331" s="55" t="s">
        <v>391</v>
      </c>
      <c r="E331" s="49" t="s">
        <v>64</v>
      </c>
      <c r="F331" s="49" t="s">
        <v>483</v>
      </c>
      <c r="G331" s="61">
        <v>3212</v>
      </c>
      <c r="H331" s="63" t="s">
        <v>67</v>
      </c>
      <c r="I331" s="47">
        <v>20</v>
      </c>
      <c r="J331" s="47">
        <v>30</v>
      </c>
      <c r="K331" s="76">
        <v>8.7799999999999994</v>
      </c>
      <c r="L331" s="43">
        <v>720</v>
      </c>
      <c r="M331" s="42">
        <f>SUM(CCT!L331-CCT!M331,CEPLAN!L331-CEPLAN!M331,CEO!L331-CEO!M331,CESFI!L331-CESFI!M331,FAED!L331-FAED!M331,REITORIA!L331-REITORIA!M331,MESC!L331-MESC!M331,CEAD!L331-CEAD!M331,CEART!L331-CEART!M331,CAV!L331-CAV!M331,CERES!L331-CERES!M331,ESAG!L331-ESAG!M331,CEFID!L331-CEFID!M331,CESMO!L331-CESMO!M331,CEAVI!L331-CEAVI!M331)</f>
        <v>5</v>
      </c>
      <c r="N331" s="41">
        <f t="shared" si="13"/>
        <v>715</v>
      </c>
      <c r="O331" s="66">
        <f t="shared" si="15"/>
        <v>6321.5999999999995</v>
      </c>
      <c r="P331" s="66">
        <f t="shared" si="14"/>
        <v>43.9</v>
      </c>
    </row>
    <row r="332" spans="1:16" x14ac:dyDescent="0.2">
      <c r="A332" s="122"/>
      <c r="B332" s="112"/>
      <c r="C332" s="103">
        <v>329</v>
      </c>
      <c r="D332" s="55" t="s">
        <v>392</v>
      </c>
      <c r="E332" s="49" t="s">
        <v>64</v>
      </c>
      <c r="F332" s="49" t="s">
        <v>571</v>
      </c>
      <c r="G332" s="61" t="s">
        <v>572</v>
      </c>
      <c r="H332" s="63" t="s">
        <v>67</v>
      </c>
      <c r="I332" s="47">
        <v>20</v>
      </c>
      <c r="J332" s="47">
        <v>30</v>
      </c>
      <c r="K332" s="76">
        <v>28</v>
      </c>
      <c r="L332" s="43">
        <v>56</v>
      </c>
      <c r="M332" s="42">
        <f>SUM(CCT!L332-CCT!M332,CEPLAN!L332-CEPLAN!M332,CEO!L332-CEO!M332,CESFI!L332-CESFI!M332,FAED!L332-FAED!M332,REITORIA!L332-REITORIA!M332,MESC!L332-MESC!M332,CEAD!L332-CEAD!M332,CEART!L332-CEART!M332,CAV!L332-CAV!M332,CERES!L332-CERES!M332,ESAG!L332-ESAG!M332,CEFID!L332-CEFID!M332,CESMO!L332-CESMO!M332,CEAVI!L332-CEAVI!M332)</f>
        <v>0</v>
      </c>
      <c r="N332" s="41">
        <f t="shared" si="13"/>
        <v>56</v>
      </c>
      <c r="O332" s="66">
        <f t="shared" si="15"/>
        <v>1568</v>
      </c>
      <c r="P332" s="66">
        <f t="shared" si="14"/>
        <v>0</v>
      </c>
    </row>
    <row r="333" spans="1:16" x14ac:dyDescent="0.2">
      <c r="A333" s="122"/>
      <c r="B333" s="112"/>
      <c r="C333" s="103">
        <v>330</v>
      </c>
      <c r="D333" s="55" t="s">
        <v>393</v>
      </c>
      <c r="E333" s="49" t="s">
        <v>64</v>
      </c>
      <c r="F333" s="49" t="s">
        <v>452</v>
      </c>
      <c r="G333" s="61" t="s">
        <v>573</v>
      </c>
      <c r="H333" s="63" t="s">
        <v>67</v>
      </c>
      <c r="I333" s="47">
        <v>20</v>
      </c>
      <c r="J333" s="47">
        <v>30</v>
      </c>
      <c r="K333" s="76">
        <v>4.75</v>
      </c>
      <c r="L333" s="43">
        <v>998</v>
      </c>
      <c r="M333" s="42">
        <f>SUM(CCT!L333-CCT!M333,CEPLAN!L333-CEPLAN!M333,CEO!L333-CEO!M333,CESFI!L333-CESFI!M333,FAED!L333-FAED!M333,REITORIA!L333-REITORIA!M333,MESC!L333-MESC!M333,CEAD!L333-CEAD!M333,CEART!L333-CEART!M333,CAV!L333-CAV!M333,CERES!L333-CERES!M333,ESAG!L333-ESAG!M333,CEFID!L333-CEFID!M333,CESMO!L333-CESMO!M333,CEAVI!L333-CEAVI!M333)</f>
        <v>185</v>
      </c>
      <c r="N333" s="41">
        <f t="shared" si="13"/>
        <v>813</v>
      </c>
      <c r="O333" s="66">
        <f t="shared" si="15"/>
        <v>4740.5</v>
      </c>
      <c r="P333" s="66">
        <f t="shared" si="14"/>
        <v>878.75</v>
      </c>
    </row>
    <row r="334" spans="1:16" x14ac:dyDescent="0.2">
      <c r="A334" s="122"/>
      <c r="B334" s="112"/>
      <c r="C334" s="103">
        <v>331</v>
      </c>
      <c r="D334" s="59" t="s">
        <v>394</v>
      </c>
      <c r="E334" s="49" t="s">
        <v>64</v>
      </c>
      <c r="F334" s="49" t="s">
        <v>452</v>
      </c>
      <c r="G334" s="61" t="s">
        <v>573</v>
      </c>
      <c r="H334" s="63" t="s">
        <v>67</v>
      </c>
      <c r="I334" s="47">
        <v>20</v>
      </c>
      <c r="J334" s="47">
        <v>30</v>
      </c>
      <c r="K334" s="76">
        <v>4.95</v>
      </c>
      <c r="L334" s="43">
        <v>594</v>
      </c>
      <c r="M334" s="42">
        <f>SUM(CCT!L334-CCT!M334,CEPLAN!L334-CEPLAN!M334,CEO!L334-CEO!M334,CESFI!L334-CESFI!M334,FAED!L334-FAED!M334,REITORIA!L334-REITORIA!M334,MESC!L334-MESC!M334,CEAD!L334-CEAD!M334,CEART!L334-CEART!M334,CAV!L334-CAV!M334,CERES!L334-CERES!M334,ESAG!L334-ESAG!M334,CEFID!L334-CEFID!M334,CESMO!L334-CESMO!M334,CEAVI!L334-CEAVI!M334)</f>
        <v>20</v>
      </c>
      <c r="N334" s="41">
        <f t="shared" si="13"/>
        <v>574</v>
      </c>
      <c r="O334" s="66">
        <f t="shared" si="15"/>
        <v>2940.3</v>
      </c>
      <c r="P334" s="66">
        <f t="shared" si="14"/>
        <v>99</v>
      </c>
    </row>
    <row r="335" spans="1:16" x14ac:dyDescent="0.2">
      <c r="A335" s="122"/>
      <c r="B335" s="112"/>
      <c r="C335" s="103">
        <v>332</v>
      </c>
      <c r="D335" s="55" t="s">
        <v>395</v>
      </c>
      <c r="E335" s="49" t="s">
        <v>64</v>
      </c>
      <c r="F335" s="49" t="s">
        <v>452</v>
      </c>
      <c r="G335" s="61" t="s">
        <v>574</v>
      </c>
      <c r="H335" s="63" t="s">
        <v>67</v>
      </c>
      <c r="I335" s="47">
        <v>20</v>
      </c>
      <c r="J335" s="47">
        <v>30</v>
      </c>
      <c r="K335" s="76">
        <v>5.25</v>
      </c>
      <c r="L335" s="43">
        <v>992</v>
      </c>
      <c r="M335" s="42">
        <f>SUM(CCT!L335-CCT!M335,CEPLAN!L335-CEPLAN!M335,CEO!L335-CEO!M335,CESFI!L335-CESFI!M335,FAED!L335-FAED!M335,REITORIA!L335-REITORIA!M335,MESC!L335-MESC!M335,CEAD!L335-CEAD!M335,CEART!L335-CEART!M335,CAV!L335-CAV!M335,CERES!L335-CERES!M335,ESAG!L335-ESAG!M335,CEFID!L335-CEFID!M335,CESMO!L335-CESMO!M335,CEAVI!L335-CEAVI!M335)</f>
        <v>185</v>
      </c>
      <c r="N335" s="41">
        <f t="shared" si="13"/>
        <v>807</v>
      </c>
      <c r="O335" s="66">
        <f t="shared" si="15"/>
        <v>5208</v>
      </c>
      <c r="P335" s="66">
        <f t="shared" si="14"/>
        <v>971.25</v>
      </c>
    </row>
    <row r="336" spans="1:16" x14ac:dyDescent="0.2">
      <c r="A336" s="122"/>
      <c r="B336" s="112"/>
      <c r="C336" s="103">
        <v>333</v>
      </c>
      <c r="D336" s="58" t="s">
        <v>396</v>
      </c>
      <c r="E336" s="49" t="s">
        <v>64</v>
      </c>
      <c r="F336" s="49" t="s">
        <v>452</v>
      </c>
      <c r="G336" s="61" t="s">
        <v>574</v>
      </c>
      <c r="H336" s="63" t="s">
        <v>67</v>
      </c>
      <c r="I336" s="47">
        <v>20</v>
      </c>
      <c r="J336" s="47">
        <v>30</v>
      </c>
      <c r="K336" s="76">
        <v>5.95</v>
      </c>
      <c r="L336" s="43">
        <v>700</v>
      </c>
      <c r="M336" s="42">
        <f>SUM(CCT!L336-CCT!M336,CEPLAN!L336-CEPLAN!M336,CEO!L336-CEO!M336,CESFI!L336-CESFI!M336,FAED!L336-FAED!M336,REITORIA!L336-REITORIA!M336,MESC!L336-MESC!M336,CEAD!L336-CEAD!M336,CEART!L336-CEART!M336,CAV!L336-CAV!M336,CERES!L336-CERES!M336,ESAG!L336-ESAG!M336,CEFID!L336-CEFID!M336,CESMO!L336-CESMO!M336,CEAVI!L336-CEAVI!M336)</f>
        <v>20</v>
      </c>
      <c r="N336" s="41">
        <f t="shared" si="13"/>
        <v>680</v>
      </c>
      <c r="O336" s="66">
        <f t="shared" si="15"/>
        <v>4165</v>
      </c>
      <c r="P336" s="66">
        <f t="shared" si="14"/>
        <v>119</v>
      </c>
    </row>
    <row r="337" spans="1:16" ht="25.5" x14ac:dyDescent="0.2">
      <c r="A337" s="122"/>
      <c r="B337" s="112"/>
      <c r="C337" s="103">
        <v>334</v>
      </c>
      <c r="D337" s="58" t="s">
        <v>397</v>
      </c>
      <c r="E337" s="49" t="s">
        <v>64</v>
      </c>
      <c r="F337" s="49" t="s">
        <v>483</v>
      </c>
      <c r="G337" s="61" t="s">
        <v>575</v>
      </c>
      <c r="H337" s="63" t="s">
        <v>67</v>
      </c>
      <c r="I337" s="47">
        <v>20</v>
      </c>
      <c r="J337" s="47">
        <v>30</v>
      </c>
      <c r="K337" s="76">
        <v>8.5</v>
      </c>
      <c r="L337" s="43">
        <v>600</v>
      </c>
      <c r="M337" s="42">
        <f>SUM(CCT!L337-CCT!M337,CEPLAN!L337-CEPLAN!M337,CEO!L337-CEO!M337,CESFI!L337-CESFI!M337,FAED!L337-FAED!M337,REITORIA!L337-REITORIA!M337,MESC!L337-MESC!M337,CEAD!L337-CEAD!M337,CEART!L337-CEART!M337,CAV!L337-CAV!M337,CERES!L337-CERES!M337,ESAG!L337-ESAG!M337,CEFID!L337-CEFID!M337,CESMO!L337-CESMO!M337,CEAVI!L337-CEAVI!M337)</f>
        <v>20</v>
      </c>
      <c r="N337" s="41">
        <f t="shared" si="13"/>
        <v>580</v>
      </c>
      <c r="O337" s="66">
        <f t="shared" si="15"/>
        <v>5100</v>
      </c>
      <c r="P337" s="66">
        <f t="shared" si="14"/>
        <v>170</v>
      </c>
    </row>
    <row r="338" spans="1:16" x14ac:dyDescent="0.2">
      <c r="A338" s="122"/>
      <c r="B338" s="112"/>
      <c r="C338" s="103">
        <v>335</v>
      </c>
      <c r="D338" s="58" t="s">
        <v>53</v>
      </c>
      <c r="E338" s="49" t="s">
        <v>64</v>
      </c>
      <c r="F338" s="49" t="s">
        <v>505</v>
      </c>
      <c r="G338" s="61">
        <v>26201</v>
      </c>
      <c r="H338" s="63" t="s">
        <v>67</v>
      </c>
      <c r="I338" s="47">
        <v>20</v>
      </c>
      <c r="J338" s="47">
        <v>30</v>
      </c>
      <c r="K338" s="76">
        <v>60</v>
      </c>
      <c r="L338" s="43">
        <v>137</v>
      </c>
      <c r="M338" s="42">
        <f>SUM(CCT!L338-CCT!M338,CEPLAN!L338-CEPLAN!M338,CEO!L338-CEO!M338,CESFI!L338-CESFI!M338,FAED!L338-FAED!M338,REITORIA!L338-REITORIA!M338,MESC!L338-MESC!M338,CEAD!L338-CEAD!M338,CEART!L338-CEART!M338,CAV!L338-CAV!M338,CERES!L338-CERES!M338,ESAG!L338-ESAG!M338,CEFID!L338-CEFID!M338,CESMO!L338-CESMO!M338,CEAVI!L338-CEAVI!M338)</f>
        <v>0</v>
      </c>
      <c r="N338" s="41">
        <f t="shared" si="13"/>
        <v>137</v>
      </c>
      <c r="O338" s="66">
        <f t="shared" si="15"/>
        <v>8220</v>
      </c>
      <c r="P338" s="66">
        <f t="shared" si="14"/>
        <v>0</v>
      </c>
    </row>
    <row r="339" spans="1:16" ht="25.5" x14ac:dyDescent="0.2">
      <c r="A339" s="122"/>
      <c r="B339" s="112"/>
      <c r="C339" s="103">
        <v>336</v>
      </c>
      <c r="D339" s="58" t="s">
        <v>398</v>
      </c>
      <c r="E339" s="49" t="s">
        <v>64</v>
      </c>
      <c r="F339" s="49" t="s">
        <v>576</v>
      </c>
      <c r="G339" s="61" t="s">
        <v>573</v>
      </c>
      <c r="H339" s="63" t="s">
        <v>70</v>
      </c>
      <c r="I339" s="47">
        <v>20</v>
      </c>
      <c r="J339" s="47">
        <v>30</v>
      </c>
      <c r="K339" s="76">
        <v>33</v>
      </c>
      <c r="L339" s="43">
        <v>118</v>
      </c>
      <c r="M339" s="42">
        <f>SUM(CCT!L339-CCT!M339,CEPLAN!L339-CEPLAN!M339,CEO!L339-CEO!M339,CESFI!L339-CESFI!M339,FAED!L339-FAED!M339,REITORIA!L339-REITORIA!M339,MESC!L339-MESC!M339,CEAD!L339-CEAD!M339,CEART!L339-CEART!M339,CAV!L339-CAV!M339,CERES!L339-CERES!M339,ESAG!L339-ESAG!M339,CEFID!L339-CEFID!M339,CESMO!L339-CESMO!M339,CEAVI!L339-CEAVI!M339)</f>
        <v>0</v>
      </c>
      <c r="N339" s="41">
        <f t="shared" si="13"/>
        <v>118</v>
      </c>
      <c r="O339" s="66">
        <f t="shared" si="15"/>
        <v>3894</v>
      </c>
      <c r="P339" s="66">
        <f t="shared" si="14"/>
        <v>0</v>
      </c>
    </row>
    <row r="340" spans="1:16" x14ac:dyDescent="0.2">
      <c r="A340" s="122"/>
      <c r="B340" s="112"/>
      <c r="C340" s="103">
        <v>337</v>
      </c>
      <c r="D340" s="58" t="s">
        <v>399</v>
      </c>
      <c r="E340" s="49" t="s">
        <v>64</v>
      </c>
      <c r="F340" s="49" t="s">
        <v>576</v>
      </c>
      <c r="G340" s="61" t="s">
        <v>573</v>
      </c>
      <c r="H340" s="63" t="s">
        <v>31</v>
      </c>
      <c r="I340" s="47">
        <v>20</v>
      </c>
      <c r="J340" s="47">
        <v>30</v>
      </c>
      <c r="K340" s="76">
        <v>18</v>
      </c>
      <c r="L340" s="43">
        <v>159</v>
      </c>
      <c r="M340" s="42">
        <f>SUM(CCT!L340-CCT!M340,CEPLAN!L340-CEPLAN!M340,CEO!L340-CEO!M340,CESFI!L340-CESFI!M340,FAED!L340-FAED!M340,REITORIA!L340-REITORIA!M340,MESC!L340-MESC!M340,CEAD!L340-CEAD!M340,CEART!L340-CEART!M340,CAV!L340-CAV!M340,CERES!L340-CERES!M340,ESAG!L340-ESAG!M340,CEFID!L340-CEFID!M340,CESMO!L340-CESMO!M340,CEAVI!L340-CEAVI!M340)</f>
        <v>0</v>
      </c>
      <c r="N340" s="41">
        <f t="shared" si="13"/>
        <v>159</v>
      </c>
      <c r="O340" s="66">
        <f t="shared" si="15"/>
        <v>2862</v>
      </c>
      <c r="P340" s="66">
        <f t="shared" si="14"/>
        <v>0</v>
      </c>
    </row>
    <row r="341" spans="1:16" x14ac:dyDescent="0.2">
      <c r="A341" s="122"/>
      <c r="B341" s="112"/>
      <c r="C341" s="103">
        <v>338</v>
      </c>
      <c r="D341" s="58" t="s">
        <v>400</v>
      </c>
      <c r="E341" s="49" t="s">
        <v>64</v>
      </c>
      <c r="F341" s="49" t="s">
        <v>576</v>
      </c>
      <c r="G341" s="61" t="s">
        <v>573</v>
      </c>
      <c r="H341" s="63" t="s">
        <v>31</v>
      </c>
      <c r="I341" s="47">
        <v>20</v>
      </c>
      <c r="J341" s="47">
        <v>30</v>
      </c>
      <c r="K341" s="76">
        <v>24.75</v>
      </c>
      <c r="L341" s="43">
        <v>153</v>
      </c>
      <c r="M341" s="42">
        <f>SUM(CCT!L341-CCT!M341,CEPLAN!L341-CEPLAN!M341,CEO!L341-CEO!M341,CESFI!L341-CESFI!M341,FAED!L341-FAED!M341,REITORIA!L341-REITORIA!M341,MESC!L341-MESC!M341,CEAD!L341-CEAD!M341,CEART!L341-CEART!M341,CAV!L341-CAV!M341,CERES!L341-CERES!M341,ESAG!L341-ESAG!M341,CEFID!L341-CEFID!M341,CESMO!L341-CESMO!M341,CEAVI!L341-CEAVI!M341)</f>
        <v>0</v>
      </c>
      <c r="N341" s="41">
        <f t="shared" si="13"/>
        <v>153</v>
      </c>
      <c r="O341" s="66">
        <f t="shared" si="15"/>
        <v>3786.75</v>
      </c>
      <c r="P341" s="66">
        <f t="shared" si="14"/>
        <v>0</v>
      </c>
    </row>
    <row r="342" spans="1:16" x14ac:dyDescent="0.2">
      <c r="A342" s="122"/>
      <c r="B342" s="112"/>
      <c r="C342" s="103">
        <v>339</v>
      </c>
      <c r="D342" s="58" t="s">
        <v>401</v>
      </c>
      <c r="E342" s="49" t="s">
        <v>64</v>
      </c>
      <c r="F342" s="49" t="s">
        <v>576</v>
      </c>
      <c r="G342" s="61" t="s">
        <v>573</v>
      </c>
      <c r="H342" s="63" t="s">
        <v>31</v>
      </c>
      <c r="I342" s="47">
        <v>20</v>
      </c>
      <c r="J342" s="47">
        <v>30</v>
      </c>
      <c r="K342" s="76">
        <v>22</v>
      </c>
      <c r="L342" s="43">
        <v>153</v>
      </c>
      <c r="M342" s="42">
        <f>SUM(CCT!L342-CCT!M342,CEPLAN!L342-CEPLAN!M342,CEO!L342-CEO!M342,CESFI!L342-CESFI!M342,FAED!L342-FAED!M342,REITORIA!L342-REITORIA!M342,MESC!L342-MESC!M342,CEAD!L342-CEAD!M342,CEART!L342-CEART!M342,CAV!L342-CAV!M342,CERES!L342-CERES!M342,ESAG!L342-ESAG!M342,CEFID!L342-CEFID!M342,CESMO!L342-CESMO!M342,CEAVI!L342-CEAVI!M342)</f>
        <v>0</v>
      </c>
      <c r="N342" s="41">
        <f t="shared" si="13"/>
        <v>153</v>
      </c>
      <c r="O342" s="66">
        <f t="shared" si="15"/>
        <v>3366</v>
      </c>
      <c r="P342" s="66">
        <f t="shared" si="14"/>
        <v>0</v>
      </c>
    </row>
    <row r="343" spans="1:16" x14ac:dyDescent="0.2">
      <c r="A343" s="122"/>
      <c r="B343" s="112"/>
      <c r="C343" s="103">
        <v>340</v>
      </c>
      <c r="D343" s="58" t="s">
        <v>402</v>
      </c>
      <c r="E343" s="49" t="s">
        <v>65</v>
      </c>
      <c r="F343" s="49" t="s">
        <v>576</v>
      </c>
      <c r="G343" s="61" t="s">
        <v>573</v>
      </c>
      <c r="H343" s="63" t="s">
        <v>31</v>
      </c>
      <c r="I343" s="47">
        <v>20</v>
      </c>
      <c r="J343" s="47">
        <v>30</v>
      </c>
      <c r="K343" s="76">
        <v>29.5</v>
      </c>
      <c r="L343" s="43">
        <v>153</v>
      </c>
      <c r="M343" s="42">
        <f>SUM(CCT!L343-CCT!M343,CEPLAN!L343-CEPLAN!M343,CEO!L343-CEO!M343,CESFI!L343-CESFI!M343,FAED!L343-FAED!M343,REITORIA!L343-REITORIA!M343,MESC!L343-MESC!M343,CEAD!L343-CEAD!M343,CEART!L343-CEART!M343,CAV!L343-CAV!M343,CERES!L343-CERES!M343,ESAG!L343-ESAG!M343,CEFID!L343-CEFID!M343,CESMO!L343-CESMO!M343,CEAVI!L343-CEAVI!M343)</f>
        <v>0</v>
      </c>
      <c r="N343" s="41">
        <f t="shared" si="13"/>
        <v>153</v>
      </c>
      <c r="O343" s="66">
        <f t="shared" si="15"/>
        <v>4513.5</v>
      </c>
      <c r="P343" s="66">
        <f t="shared" si="14"/>
        <v>0</v>
      </c>
    </row>
    <row r="344" spans="1:16" x14ac:dyDescent="0.2">
      <c r="A344" s="122"/>
      <c r="B344" s="112"/>
      <c r="C344" s="103">
        <v>341</v>
      </c>
      <c r="D344" s="58" t="s">
        <v>403</v>
      </c>
      <c r="E344" s="49" t="s">
        <v>64</v>
      </c>
      <c r="F344" s="49" t="s">
        <v>576</v>
      </c>
      <c r="G344" s="61" t="s">
        <v>577</v>
      </c>
      <c r="H344" s="63" t="s">
        <v>67</v>
      </c>
      <c r="I344" s="47">
        <v>20</v>
      </c>
      <c r="J344" s="47">
        <v>30</v>
      </c>
      <c r="K344" s="76">
        <v>28.5</v>
      </c>
      <c r="L344" s="43">
        <v>117</v>
      </c>
      <c r="M344" s="42">
        <f>SUM(CCT!L344-CCT!M344,CEPLAN!L344-CEPLAN!M344,CEO!L344-CEO!M344,CESFI!L344-CESFI!M344,FAED!L344-FAED!M344,REITORIA!L344-REITORIA!M344,MESC!L344-MESC!M344,CEAD!L344-CEAD!M344,CEART!L344-CEART!M344,CAV!L344-CAV!M344,CERES!L344-CERES!M344,ESAG!L344-ESAG!M344,CEFID!L344-CEFID!M344,CESMO!L344-CESMO!M344,CEAVI!L344-CEAVI!M344)</f>
        <v>0</v>
      </c>
      <c r="N344" s="41">
        <f t="shared" si="13"/>
        <v>117</v>
      </c>
      <c r="O344" s="66">
        <f t="shared" si="15"/>
        <v>3334.5</v>
      </c>
      <c r="P344" s="66">
        <f t="shared" si="14"/>
        <v>0</v>
      </c>
    </row>
    <row r="345" spans="1:16" x14ac:dyDescent="0.2">
      <c r="A345" s="122"/>
      <c r="B345" s="112"/>
      <c r="C345" s="103">
        <v>342</v>
      </c>
      <c r="D345" s="58" t="s">
        <v>404</v>
      </c>
      <c r="E345" s="49" t="s">
        <v>64</v>
      </c>
      <c r="F345" s="49" t="s">
        <v>578</v>
      </c>
      <c r="G345" s="61" t="s">
        <v>579</v>
      </c>
      <c r="H345" s="63" t="s">
        <v>67</v>
      </c>
      <c r="I345" s="47">
        <v>20</v>
      </c>
      <c r="J345" s="47">
        <v>30</v>
      </c>
      <c r="K345" s="76">
        <v>7</v>
      </c>
      <c r="L345" s="43">
        <v>139</v>
      </c>
      <c r="M345" s="42">
        <f>SUM(CCT!L345-CCT!M345,CEPLAN!L345-CEPLAN!M345,CEO!L345-CEO!M345,CESFI!L345-CESFI!M345,FAED!L345-FAED!M345,REITORIA!L345-REITORIA!M345,MESC!L345-MESC!M345,CEAD!L345-CEAD!M345,CEART!L345-CEART!M345,CAV!L345-CAV!M345,CERES!L345-CERES!M345,ESAG!L345-ESAG!M345,CEFID!L345-CEFID!M345,CESMO!L345-CESMO!M345,CEAVI!L345-CEAVI!M345)</f>
        <v>0</v>
      </c>
      <c r="N345" s="41">
        <f t="shared" si="13"/>
        <v>139</v>
      </c>
      <c r="O345" s="66">
        <f t="shared" si="15"/>
        <v>973</v>
      </c>
      <c r="P345" s="66">
        <f t="shared" si="14"/>
        <v>0</v>
      </c>
    </row>
    <row r="346" spans="1:16" x14ac:dyDescent="0.2">
      <c r="A346" s="122"/>
      <c r="B346" s="112"/>
      <c r="C346" s="103">
        <v>343</v>
      </c>
      <c r="D346" s="58" t="s">
        <v>405</v>
      </c>
      <c r="E346" s="49" t="s">
        <v>64</v>
      </c>
      <c r="F346" s="49" t="s">
        <v>576</v>
      </c>
      <c r="G346" s="61" t="s">
        <v>574</v>
      </c>
      <c r="H346" s="63" t="s">
        <v>31</v>
      </c>
      <c r="I346" s="47">
        <v>20</v>
      </c>
      <c r="J346" s="47">
        <v>30</v>
      </c>
      <c r="K346" s="76">
        <v>25</v>
      </c>
      <c r="L346" s="43">
        <v>194</v>
      </c>
      <c r="M346" s="42">
        <f>SUM(CCT!L346-CCT!M346,CEPLAN!L346-CEPLAN!M346,CEO!L346-CEO!M346,CESFI!L346-CESFI!M346,FAED!L346-FAED!M346,REITORIA!L346-REITORIA!M346,MESC!L346-MESC!M346,CEAD!L346-CEAD!M346,CEART!L346-CEART!M346,CAV!L346-CAV!M346,CERES!L346-CERES!M346,ESAG!L346-ESAG!M346,CEFID!L346-CEFID!M346,CESMO!L346-CESMO!M346,CEAVI!L346-CEAVI!M346)</f>
        <v>5</v>
      </c>
      <c r="N346" s="41">
        <f t="shared" si="13"/>
        <v>189</v>
      </c>
      <c r="O346" s="66">
        <f t="shared" si="15"/>
        <v>4850</v>
      </c>
      <c r="P346" s="66">
        <f t="shared" si="14"/>
        <v>125</v>
      </c>
    </row>
    <row r="347" spans="1:16" x14ac:dyDescent="0.2">
      <c r="A347" s="122"/>
      <c r="B347" s="112"/>
      <c r="C347" s="103">
        <v>344</v>
      </c>
      <c r="D347" s="58" t="s">
        <v>406</v>
      </c>
      <c r="E347" s="49" t="s">
        <v>64</v>
      </c>
      <c r="F347" s="49" t="s">
        <v>576</v>
      </c>
      <c r="G347" s="61" t="s">
        <v>574</v>
      </c>
      <c r="H347" s="63" t="s">
        <v>31</v>
      </c>
      <c r="I347" s="47">
        <v>20</v>
      </c>
      <c r="J347" s="47">
        <v>30</v>
      </c>
      <c r="K347" s="76">
        <v>32</v>
      </c>
      <c r="L347" s="43">
        <v>192</v>
      </c>
      <c r="M347" s="42">
        <f>SUM(CCT!L347-CCT!M347,CEPLAN!L347-CEPLAN!M347,CEO!L347-CEO!M347,CESFI!L347-CESFI!M347,FAED!L347-FAED!M347,REITORIA!L347-REITORIA!M347,MESC!L347-MESC!M347,CEAD!L347-CEAD!M347,CEART!L347-CEART!M347,CAV!L347-CAV!M347,CERES!L347-CERES!M347,ESAG!L347-ESAG!M347,CEFID!L347-CEFID!M347,CESMO!L347-CESMO!M347,CEAVI!L347-CEAVI!M347)</f>
        <v>5</v>
      </c>
      <c r="N347" s="41">
        <f t="shared" si="13"/>
        <v>187</v>
      </c>
      <c r="O347" s="66">
        <f t="shared" si="15"/>
        <v>6144</v>
      </c>
      <c r="P347" s="66">
        <f t="shared" si="14"/>
        <v>160</v>
      </c>
    </row>
    <row r="348" spans="1:16" ht="25.5" x14ac:dyDescent="0.2">
      <c r="A348" s="122"/>
      <c r="B348" s="112"/>
      <c r="C348" s="103">
        <v>345</v>
      </c>
      <c r="D348" s="58" t="s">
        <v>407</v>
      </c>
      <c r="E348" s="49" t="s">
        <v>64</v>
      </c>
      <c r="F348" s="49" t="s">
        <v>576</v>
      </c>
      <c r="G348" s="61" t="s">
        <v>574</v>
      </c>
      <c r="H348" s="63" t="s">
        <v>31</v>
      </c>
      <c r="I348" s="47">
        <v>20</v>
      </c>
      <c r="J348" s="47">
        <v>30</v>
      </c>
      <c r="K348" s="76">
        <v>32</v>
      </c>
      <c r="L348" s="43">
        <v>192</v>
      </c>
      <c r="M348" s="42">
        <f>SUM(CCT!L348-CCT!M348,CEPLAN!L348-CEPLAN!M348,CEO!L348-CEO!M348,CESFI!L348-CESFI!M348,FAED!L348-FAED!M348,REITORIA!L348-REITORIA!M348,MESC!L348-MESC!M348,CEAD!L348-CEAD!M348,CEART!L348-CEART!M348,CAV!L348-CAV!M348,CERES!L348-CERES!M348,ESAG!L348-ESAG!M348,CEFID!L348-CEFID!M348,CESMO!L348-CESMO!M348,CEAVI!L348-CEAVI!M348)</f>
        <v>0</v>
      </c>
      <c r="N348" s="41">
        <f t="shared" si="13"/>
        <v>192</v>
      </c>
      <c r="O348" s="66">
        <f t="shared" si="15"/>
        <v>6144</v>
      </c>
      <c r="P348" s="66">
        <f t="shared" si="14"/>
        <v>0</v>
      </c>
    </row>
    <row r="349" spans="1:16" ht="25.5" x14ac:dyDescent="0.2">
      <c r="A349" s="122"/>
      <c r="B349" s="112"/>
      <c r="C349" s="103">
        <v>346</v>
      </c>
      <c r="D349" s="58" t="s">
        <v>408</v>
      </c>
      <c r="E349" s="49" t="s">
        <v>64</v>
      </c>
      <c r="F349" s="49" t="s">
        <v>576</v>
      </c>
      <c r="G349" s="61" t="s">
        <v>574</v>
      </c>
      <c r="H349" s="63" t="s">
        <v>31</v>
      </c>
      <c r="I349" s="47">
        <v>20</v>
      </c>
      <c r="J349" s="47">
        <v>30</v>
      </c>
      <c r="K349" s="76">
        <v>32.75</v>
      </c>
      <c r="L349" s="43">
        <v>192</v>
      </c>
      <c r="M349" s="42">
        <f>SUM(CCT!L349-CCT!M349,CEPLAN!L349-CEPLAN!M349,CEO!L349-CEO!M349,CESFI!L349-CESFI!M349,FAED!L349-FAED!M349,REITORIA!L349-REITORIA!M349,MESC!L349-MESC!M349,CEAD!L349-CEAD!M349,CEART!L349-CEART!M349,CAV!L349-CAV!M349,CERES!L349-CERES!M349,ESAG!L349-ESAG!M349,CEFID!L349-CEFID!M349,CESMO!L349-CESMO!M349,CEAVI!L349-CEAVI!M349)</f>
        <v>0</v>
      </c>
      <c r="N349" s="41">
        <f t="shared" si="13"/>
        <v>192</v>
      </c>
      <c r="O349" s="66">
        <f t="shared" si="15"/>
        <v>6288</v>
      </c>
      <c r="P349" s="66">
        <f t="shared" si="14"/>
        <v>0</v>
      </c>
    </row>
    <row r="350" spans="1:16" ht="38.25" x14ac:dyDescent="0.2">
      <c r="A350" s="122"/>
      <c r="B350" s="112"/>
      <c r="C350" s="103">
        <v>347</v>
      </c>
      <c r="D350" s="58" t="s">
        <v>409</v>
      </c>
      <c r="E350" s="49" t="s">
        <v>64</v>
      </c>
      <c r="F350" s="49" t="s">
        <v>576</v>
      </c>
      <c r="G350" s="61" t="s">
        <v>580</v>
      </c>
      <c r="H350" s="63" t="s">
        <v>70</v>
      </c>
      <c r="I350" s="47">
        <v>20</v>
      </c>
      <c r="J350" s="47">
        <v>30</v>
      </c>
      <c r="K350" s="76">
        <v>35</v>
      </c>
      <c r="L350" s="43">
        <v>167</v>
      </c>
      <c r="M350" s="42">
        <f>SUM(CCT!L350-CCT!M350,CEPLAN!L350-CEPLAN!M350,CEO!L350-CEO!M350,CESFI!L350-CESFI!M350,FAED!L350-FAED!M350,REITORIA!L350-REITORIA!M350,MESC!L350-MESC!M350,CEAD!L350-CEAD!M350,CEART!L350-CEART!M350,CAV!L350-CAV!M350,CERES!L350-CERES!M350,ESAG!L350-ESAG!M350,CEFID!L350-CEFID!M350,CESMO!L350-CESMO!M350,CEAVI!L350-CEAVI!M350)</f>
        <v>0</v>
      </c>
      <c r="N350" s="41">
        <f t="shared" si="13"/>
        <v>167</v>
      </c>
      <c r="O350" s="66">
        <f t="shared" si="15"/>
        <v>5845</v>
      </c>
      <c r="P350" s="66">
        <f t="shared" si="14"/>
        <v>0</v>
      </c>
    </row>
    <row r="351" spans="1:16" ht="38.25" x14ac:dyDescent="0.2">
      <c r="A351" s="122"/>
      <c r="B351" s="112"/>
      <c r="C351" s="103">
        <v>348</v>
      </c>
      <c r="D351" s="58" t="s">
        <v>410</v>
      </c>
      <c r="E351" s="49" t="s">
        <v>64</v>
      </c>
      <c r="F351" s="49" t="s">
        <v>576</v>
      </c>
      <c r="G351" s="61" t="s">
        <v>580</v>
      </c>
      <c r="H351" s="63" t="s">
        <v>70</v>
      </c>
      <c r="I351" s="47">
        <v>20</v>
      </c>
      <c r="J351" s="47">
        <v>30</v>
      </c>
      <c r="K351" s="76">
        <v>42.75</v>
      </c>
      <c r="L351" s="43">
        <v>171</v>
      </c>
      <c r="M351" s="42">
        <f>SUM(CCT!L351-CCT!M351,CEPLAN!L351-CEPLAN!M351,CEO!L351-CEO!M351,CESFI!L351-CESFI!M351,FAED!L351-FAED!M351,REITORIA!L351-REITORIA!M351,MESC!L351-MESC!M351,CEAD!L351-CEAD!M351,CEART!L351-CEART!M351,CAV!L351-CAV!M351,CERES!L351-CERES!M351,ESAG!L351-ESAG!M351,CEFID!L351-CEFID!M351,CESMO!L351-CESMO!M351,CEAVI!L351-CEAVI!M351)</f>
        <v>0</v>
      </c>
      <c r="N351" s="41">
        <f t="shared" si="13"/>
        <v>171</v>
      </c>
      <c r="O351" s="66">
        <f t="shared" si="15"/>
        <v>7310.25</v>
      </c>
      <c r="P351" s="66">
        <f t="shared" si="14"/>
        <v>0</v>
      </c>
    </row>
    <row r="352" spans="1:16" ht="38.25" x14ac:dyDescent="0.2">
      <c r="A352" s="122"/>
      <c r="B352" s="112"/>
      <c r="C352" s="103">
        <v>349</v>
      </c>
      <c r="D352" s="58" t="s">
        <v>411</v>
      </c>
      <c r="E352" s="49" t="s">
        <v>64</v>
      </c>
      <c r="F352" s="49" t="s">
        <v>581</v>
      </c>
      <c r="G352" s="61" t="s">
        <v>580</v>
      </c>
      <c r="H352" s="63" t="s">
        <v>70</v>
      </c>
      <c r="I352" s="47">
        <v>20</v>
      </c>
      <c r="J352" s="47">
        <v>30</v>
      </c>
      <c r="K352" s="76">
        <v>179.99</v>
      </c>
      <c r="L352" s="43">
        <v>86</v>
      </c>
      <c r="M352" s="42">
        <f>SUM(CCT!L352-CCT!M352,CEPLAN!L352-CEPLAN!M352,CEO!L352-CEO!M352,CESFI!L352-CESFI!M352,FAED!L352-FAED!M352,REITORIA!L352-REITORIA!M352,MESC!L352-MESC!M352,CEAD!L352-CEAD!M352,CEART!L352-CEART!M352,CAV!L352-CAV!M352,CERES!L352-CERES!M352,ESAG!L352-ESAG!M352,CEFID!L352-CEFID!M352,CESMO!L352-CESMO!M352,CEAVI!L352-CEAVI!M352)</f>
        <v>0</v>
      </c>
      <c r="N352" s="41">
        <f t="shared" si="13"/>
        <v>86</v>
      </c>
      <c r="O352" s="66">
        <f t="shared" si="15"/>
        <v>15479.140000000001</v>
      </c>
      <c r="P352" s="66">
        <f t="shared" si="14"/>
        <v>0</v>
      </c>
    </row>
    <row r="353" spans="1:16" ht="25.5" x14ac:dyDescent="0.2">
      <c r="A353" s="122"/>
      <c r="B353" s="112"/>
      <c r="C353" s="103">
        <v>350</v>
      </c>
      <c r="D353" s="58" t="s">
        <v>412</v>
      </c>
      <c r="E353" s="49" t="s">
        <v>64</v>
      </c>
      <c r="F353" s="49" t="s">
        <v>576</v>
      </c>
      <c r="G353" s="61" t="s">
        <v>573</v>
      </c>
      <c r="H353" s="63" t="s">
        <v>70</v>
      </c>
      <c r="I353" s="47">
        <v>20</v>
      </c>
      <c r="J353" s="47">
        <v>30</v>
      </c>
      <c r="K353" s="76">
        <v>130</v>
      </c>
      <c r="L353" s="43">
        <v>55</v>
      </c>
      <c r="M353" s="42">
        <f>SUM(CCT!L353-CCT!M353,CEPLAN!L353-CEPLAN!M353,CEO!L353-CEO!M353,CESFI!L353-CESFI!M353,FAED!L353-FAED!M353,REITORIA!L353-REITORIA!M353,MESC!L353-MESC!M353,CEAD!L353-CEAD!M353,CEART!L353-CEART!M353,CAV!L353-CAV!M353,CERES!L353-CERES!M353,ESAG!L353-ESAG!M353,CEFID!L353-CEFID!M353,CESMO!L353-CESMO!M353,CEAVI!L353-CEAVI!M353)</f>
        <v>0</v>
      </c>
      <c r="N353" s="41">
        <f t="shared" si="13"/>
        <v>55</v>
      </c>
      <c r="O353" s="66">
        <f t="shared" si="15"/>
        <v>7150</v>
      </c>
      <c r="P353" s="66">
        <f t="shared" si="14"/>
        <v>0</v>
      </c>
    </row>
    <row r="354" spans="1:16" ht="25.5" x14ac:dyDescent="0.2">
      <c r="A354" s="122"/>
      <c r="B354" s="112"/>
      <c r="C354" s="103">
        <v>351</v>
      </c>
      <c r="D354" s="58" t="s">
        <v>413</v>
      </c>
      <c r="E354" s="49" t="s">
        <v>64</v>
      </c>
      <c r="F354" s="49" t="s">
        <v>576</v>
      </c>
      <c r="G354" s="61" t="s">
        <v>573</v>
      </c>
      <c r="H354" s="63" t="s">
        <v>70</v>
      </c>
      <c r="I354" s="47">
        <v>20</v>
      </c>
      <c r="J354" s="47">
        <v>30</v>
      </c>
      <c r="K354" s="76">
        <v>33</v>
      </c>
      <c r="L354" s="43">
        <v>130</v>
      </c>
      <c r="M354" s="42">
        <f>SUM(CCT!L354-CCT!M354,CEPLAN!L354-CEPLAN!M354,CEO!L354-CEO!M354,CESFI!L354-CESFI!M354,FAED!L354-FAED!M354,REITORIA!L354-REITORIA!M354,MESC!L354-MESC!M354,CEAD!L354-CEAD!M354,CEART!L354-CEART!M354,CAV!L354-CAV!M354,CERES!L354-CERES!M354,ESAG!L354-ESAG!M354,CEFID!L354-CEFID!M354,CESMO!L354-CESMO!M354,CEAVI!L354-CEAVI!M354)</f>
        <v>0</v>
      </c>
      <c r="N354" s="41">
        <f t="shared" si="13"/>
        <v>130</v>
      </c>
      <c r="O354" s="66">
        <f t="shared" si="15"/>
        <v>4290</v>
      </c>
      <c r="P354" s="66">
        <f t="shared" si="14"/>
        <v>0</v>
      </c>
    </row>
    <row r="355" spans="1:16" ht="25.5" x14ac:dyDescent="0.2">
      <c r="A355" s="122"/>
      <c r="B355" s="112"/>
      <c r="C355" s="103">
        <v>352</v>
      </c>
      <c r="D355" s="58" t="s">
        <v>414</v>
      </c>
      <c r="E355" s="49" t="s">
        <v>64</v>
      </c>
      <c r="F355" s="49" t="s">
        <v>576</v>
      </c>
      <c r="G355" s="61" t="s">
        <v>573</v>
      </c>
      <c r="H355" s="63" t="s">
        <v>70</v>
      </c>
      <c r="I355" s="47">
        <v>20</v>
      </c>
      <c r="J355" s="47">
        <v>30</v>
      </c>
      <c r="K355" s="76">
        <v>27.5</v>
      </c>
      <c r="L355" s="43">
        <v>122</v>
      </c>
      <c r="M355" s="42">
        <f>SUM(CCT!L355-CCT!M355,CEPLAN!L355-CEPLAN!M355,CEO!L355-CEO!M355,CESFI!L355-CESFI!M355,FAED!L355-FAED!M355,REITORIA!L355-REITORIA!M355,MESC!L355-MESC!M355,CEAD!L355-CEAD!M355,CEART!L355-CEART!M355,CAV!L355-CAV!M355,CERES!L355-CERES!M355,ESAG!L355-ESAG!M355,CEFID!L355-CEFID!M355,CESMO!L355-CESMO!M355,CEAVI!L355-CEAVI!M355)</f>
        <v>0</v>
      </c>
      <c r="N355" s="41">
        <f t="shared" si="13"/>
        <v>122</v>
      </c>
      <c r="O355" s="66">
        <f t="shared" si="15"/>
        <v>3355</v>
      </c>
      <c r="P355" s="66">
        <f t="shared" si="14"/>
        <v>0</v>
      </c>
    </row>
    <row r="356" spans="1:16" ht="51" x14ac:dyDescent="0.2">
      <c r="A356" s="122"/>
      <c r="B356" s="112"/>
      <c r="C356" s="103">
        <v>353</v>
      </c>
      <c r="D356" s="58" t="s">
        <v>415</v>
      </c>
      <c r="E356" s="49" t="s">
        <v>64</v>
      </c>
      <c r="F356" s="49" t="s">
        <v>582</v>
      </c>
      <c r="G356" s="61">
        <v>80123</v>
      </c>
      <c r="H356" s="63" t="s">
        <v>70</v>
      </c>
      <c r="I356" s="47">
        <v>20</v>
      </c>
      <c r="J356" s="47">
        <v>30</v>
      </c>
      <c r="K356" s="76">
        <v>17.5</v>
      </c>
      <c r="L356" s="43">
        <v>120</v>
      </c>
      <c r="M356" s="42">
        <f>SUM(CCT!L356-CCT!M356,CEPLAN!L356-CEPLAN!M356,CEO!L356-CEO!M356,CESFI!L356-CESFI!M356,FAED!L356-FAED!M356,REITORIA!L356-REITORIA!M356,MESC!L356-MESC!M356,CEAD!L356-CEAD!M356,CEART!L356-CEART!M356,CAV!L356-CAV!M356,CERES!L356-CERES!M356,ESAG!L356-ESAG!M356,CEFID!L356-CEFID!M356,CESMO!L356-CESMO!M356,CEAVI!L356-CEAVI!M356)</f>
        <v>0</v>
      </c>
      <c r="N356" s="41">
        <f t="shared" si="13"/>
        <v>120</v>
      </c>
      <c r="O356" s="66">
        <f t="shared" si="15"/>
        <v>2100</v>
      </c>
      <c r="P356" s="66">
        <f t="shared" si="14"/>
        <v>0</v>
      </c>
    </row>
    <row r="357" spans="1:16" ht="63.75" x14ac:dyDescent="0.2">
      <c r="A357" s="122"/>
      <c r="B357" s="112"/>
      <c r="C357" s="103">
        <v>354</v>
      </c>
      <c r="D357" s="58" t="s">
        <v>416</v>
      </c>
      <c r="E357" s="49" t="s">
        <v>64</v>
      </c>
      <c r="F357" s="49" t="s">
        <v>483</v>
      </c>
      <c r="G357" s="61" t="s">
        <v>583</v>
      </c>
      <c r="H357" s="63" t="s">
        <v>70</v>
      </c>
      <c r="I357" s="47">
        <v>20</v>
      </c>
      <c r="J357" s="47">
        <v>30</v>
      </c>
      <c r="K357" s="76">
        <v>29.97</v>
      </c>
      <c r="L357" s="43">
        <v>120</v>
      </c>
      <c r="M357" s="42">
        <f>SUM(CCT!L357-CCT!M357,CEPLAN!L357-CEPLAN!M357,CEO!L357-CEO!M357,CESFI!L357-CESFI!M357,FAED!L357-FAED!M357,REITORIA!L357-REITORIA!M357,MESC!L357-MESC!M357,CEAD!L357-CEAD!M357,CEART!L357-CEART!M357,CAV!L357-CAV!M357,CERES!L357-CERES!M357,ESAG!L357-ESAG!M357,CEFID!L357-CEFID!M357,CESMO!L357-CESMO!M357,CEAVI!L357-CEAVI!M357)</f>
        <v>0</v>
      </c>
      <c r="N357" s="41">
        <f t="shared" si="13"/>
        <v>120</v>
      </c>
      <c r="O357" s="66">
        <f t="shared" si="15"/>
        <v>3596.3999999999996</v>
      </c>
      <c r="P357" s="66">
        <f t="shared" si="14"/>
        <v>0</v>
      </c>
    </row>
    <row r="358" spans="1:16" x14ac:dyDescent="0.2">
      <c r="A358" s="122"/>
      <c r="B358" s="112"/>
      <c r="C358" s="103">
        <v>355</v>
      </c>
      <c r="D358" s="58" t="s">
        <v>100</v>
      </c>
      <c r="E358" s="49" t="s">
        <v>64</v>
      </c>
      <c r="F358" s="49" t="s">
        <v>584</v>
      </c>
      <c r="G358" s="61" t="s">
        <v>585</v>
      </c>
      <c r="H358" s="63" t="s">
        <v>70</v>
      </c>
      <c r="I358" s="47">
        <v>20</v>
      </c>
      <c r="J358" s="47">
        <v>30</v>
      </c>
      <c r="K358" s="76">
        <v>3.02</v>
      </c>
      <c r="L358" s="43">
        <v>110</v>
      </c>
      <c r="M358" s="42">
        <f>SUM(CCT!L358-CCT!M358,CEPLAN!L358-CEPLAN!M358,CEO!L358-CEO!M358,CESFI!L358-CESFI!M358,FAED!L358-FAED!M358,REITORIA!L358-REITORIA!M358,MESC!L358-MESC!M358,CEAD!L358-CEAD!M358,CEART!L358-CEART!M358,CAV!L358-CAV!M358,CERES!L358-CERES!M358,ESAG!L358-ESAG!M358,CEFID!L358-CEFID!M358,CESMO!L358-CESMO!M358,CEAVI!L358-CEAVI!M358)</f>
        <v>0</v>
      </c>
      <c r="N358" s="41">
        <f t="shared" si="13"/>
        <v>110</v>
      </c>
      <c r="O358" s="66">
        <f t="shared" si="15"/>
        <v>332.2</v>
      </c>
      <c r="P358" s="66">
        <f t="shared" si="14"/>
        <v>0</v>
      </c>
    </row>
    <row r="359" spans="1:16" ht="89.25" x14ac:dyDescent="0.2">
      <c r="A359" s="121" t="s">
        <v>443</v>
      </c>
      <c r="B359" s="114">
        <v>9</v>
      </c>
      <c r="C359" s="102">
        <v>356</v>
      </c>
      <c r="D359" s="93" t="s">
        <v>417</v>
      </c>
      <c r="E359" s="94" t="s">
        <v>64</v>
      </c>
      <c r="F359" s="94" t="s">
        <v>670</v>
      </c>
      <c r="G359" s="95" t="s">
        <v>663</v>
      </c>
      <c r="H359" s="96" t="s">
        <v>67</v>
      </c>
      <c r="I359" s="46">
        <v>20</v>
      </c>
      <c r="J359" s="46">
        <v>30</v>
      </c>
      <c r="K359" s="97">
        <v>5.42</v>
      </c>
      <c r="L359" s="43">
        <v>1660</v>
      </c>
      <c r="M359" s="42">
        <f>SUM(CCT!L359-CCT!M359,CEPLAN!L359-CEPLAN!M359,CEO!L359-CEO!M359,CESFI!L359-CESFI!M359,FAED!L359-FAED!M359,REITORIA!L359-REITORIA!M359,MESC!L359-MESC!M359,CEAD!L359-CEAD!M359,CEART!L359-CEART!M359,CAV!L359-CAV!M359,CERES!L359-CERES!M359,ESAG!L359-ESAG!M359,CEFID!L359-CEFID!M359,CESMO!L359-CESMO!M359,CEAVI!L359-CEAVI!M359)</f>
        <v>0</v>
      </c>
      <c r="N359" s="41">
        <f t="shared" si="13"/>
        <v>1660</v>
      </c>
      <c r="O359" s="66">
        <f t="shared" si="15"/>
        <v>8997.2000000000007</v>
      </c>
      <c r="P359" s="66">
        <f t="shared" si="14"/>
        <v>0</v>
      </c>
    </row>
    <row r="360" spans="1:16" ht="89.25" x14ac:dyDescent="0.2">
      <c r="A360" s="121"/>
      <c r="B360" s="114"/>
      <c r="C360" s="102">
        <v>357</v>
      </c>
      <c r="D360" s="93" t="s">
        <v>418</v>
      </c>
      <c r="E360" s="94" t="s">
        <v>64</v>
      </c>
      <c r="F360" s="94" t="s">
        <v>670</v>
      </c>
      <c r="G360" s="95" t="s">
        <v>663</v>
      </c>
      <c r="H360" s="96" t="s">
        <v>67</v>
      </c>
      <c r="I360" s="46">
        <v>20</v>
      </c>
      <c r="J360" s="46">
        <v>30</v>
      </c>
      <c r="K360" s="97">
        <v>5.45</v>
      </c>
      <c r="L360" s="43">
        <v>1060</v>
      </c>
      <c r="M360" s="42">
        <f>SUM(CCT!L360-CCT!M360,CEPLAN!L360-CEPLAN!M360,CEO!L360-CEO!M360,CESFI!L360-CESFI!M360,FAED!L360-FAED!M360,REITORIA!L360-REITORIA!M360,MESC!L360-MESC!M360,CEAD!L360-CEAD!M360,CEART!L360-CEART!M360,CAV!L360-CAV!M360,CERES!L360-CERES!M360,ESAG!L360-ESAG!M360,CEFID!L360-CEFID!M360,CESMO!L360-CESMO!M360,CEAVI!L360-CEAVI!M360)</f>
        <v>0</v>
      </c>
      <c r="N360" s="41">
        <f t="shared" si="13"/>
        <v>1060</v>
      </c>
      <c r="O360" s="66">
        <f t="shared" si="15"/>
        <v>5777</v>
      </c>
      <c r="P360" s="66">
        <f t="shared" si="14"/>
        <v>0</v>
      </c>
    </row>
    <row r="361" spans="1:16" ht="102" x14ac:dyDescent="0.2">
      <c r="A361" s="121"/>
      <c r="B361" s="114"/>
      <c r="C361" s="102">
        <v>358</v>
      </c>
      <c r="D361" s="93" t="s">
        <v>419</v>
      </c>
      <c r="E361" s="94" t="s">
        <v>64</v>
      </c>
      <c r="F361" s="94" t="s">
        <v>670</v>
      </c>
      <c r="G361" s="95" t="s">
        <v>663</v>
      </c>
      <c r="H361" s="96" t="s">
        <v>67</v>
      </c>
      <c r="I361" s="46">
        <v>20</v>
      </c>
      <c r="J361" s="46">
        <v>30</v>
      </c>
      <c r="K361" s="97">
        <v>5.92</v>
      </c>
      <c r="L361" s="43">
        <v>550</v>
      </c>
      <c r="M361" s="42">
        <f>SUM(CCT!L361-CCT!M361,CEPLAN!L361-CEPLAN!M361,CEO!L361-CEO!M361,CESFI!L361-CESFI!M361,FAED!L361-FAED!M361,REITORIA!L361-REITORIA!M361,MESC!L361-MESC!M361,CEAD!L361-CEAD!M361,CEART!L361-CEART!M361,CAV!L361-CAV!M361,CERES!L361-CERES!M361,ESAG!L361-ESAG!M361,CEFID!L361-CEFID!M361,CESMO!L361-CESMO!M361,CEAVI!L361-CEAVI!M361)</f>
        <v>0</v>
      </c>
      <c r="N361" s="41">
        <f t="shared" si="13"/>
        <v>550</v>
      </c>
      <c r="O361" s="66">
        <f t="shared" si="15"/>
        <v>3256</v>
      </c>
      <c r="P361" s="66">
        <f t="shared" si="14"/>
        <v>0</v>
      </c>
    </row>
    <row r="362" spans="1:16" x14ac:dyDescent="0.2">
      <c r="A362" s="121"/>
      <c r="B362" s="114"/>
      <c r="C362" s="102">
        <v>359</v>
      </c>
      <c r="D362" s="93" t="s">
        <v>420</v>
      </c>
      <c r="E362" s="94" t="s">
        <v>64</v>
      </c>
      <c r="F362" s="94" t="s">
        <v>671</v>
      </c>
      <c r="G362" s="95" t="s">
        <v>613</v>
      </c>
      <c r="H362" s="96" t="s">
        <v>67</v>
      </c>
      <c r="I362" s="46">
        <v>20</v>
      </c>
      <c r="J362" s="46">
        <v>30</v>
      </c>
      <c r="K362" s="97">
        <v>1.53</v>
      </c>
      <c r="L362" s="43">
        <v>990</v>
      </c>
      <c r="M362" s="42">
        <f>SUM(CCT!L362-CCT!M362,CEPLAN!L362-CEPLAN!M362,CEO!L362-CEO!M362,CESFI!L362-CESFI!M362,FAED!L362-FAED!M362,REITORIA!L362-REITORIA!M362,MESC!L362-MESC!M362,CEAD!L362-CEAD!M362,CEART!L362-CEART!M362,CAV!L362-CAV!M362,CERES!L362-CERES!M362,ESAG!L362-ESAG!M362,CEFID!L362-CEFID!M362,CESMO!L362-CESMO!M362,CEAVI!L362-CEAVI!M362)</f>
        <v>0</v>
      </c>
      <c r="N362" s="41">
        <f t="shared" si="13"/>
        <v>990</v>
      </c>
      <c r="O362" s="66">
        <f t="shared" si="15"/>
        <v>1514.7</v>
      </c>
      <c r="P362" s="66">
        <f t="shared" si="14"/>
        <v>0</v>
      </c>
    </row>
    <row r="363" spans="1:16" x14ac:dyDescent="0.2">
      <c r="A363" s="121"/>
      <c r="B363" s="114"/>
      <c r="C363" s="102">
        <v>360</v>
      </c>
      <c r="D363" s="93" t="s">
        <v>421</v>
      </c>
      <c r="E363" s="94" t="s">
        <v>64</v>
      </c>
      <c r="F363" s="94" t="s">
        <v>670</v>
      </c>
      <c r="G363" s="95" t="s">
        <v>664</v>
      </c>
      <c r="H363" s="96" t="s">
        <v>67</v>
      </c>
      <c r="I363" s="46">
        <v>20</v>
      </c>
      <c r="J363" s="46">
        <v>30</v>
      </c>
      <c r="K363" s="97">
        <v>2.34</v>
      </c>
      <c r="L363" s="43">
        <v>535</v>
      </c>
      <c r="M363" s="42">
        <f>SUM(CCT!L363-CCT!M363,CEPLAN!L363-CEPLAN!M363,CEO!L363-CEO!M363,CESFI!L363-CESFI!M363,FAED!L363-FAED!M363,REITORIA!L363-REITORIA!M363,MESC!L363-MESC!M363,CEAD!L363-CEAD!M363,CEART!L363-CEART!M363,CAV!L363-CAV!M363,CERES!L363-CERES!M363,ESAG!L363-ESAG!M363,CEFID!L363-CEFID!M363,CESMO!L363-CESMO!M363,CEAVI!L363-CEAVI!M363)</f>
        <v>0</v>
      </c>
      <c r="N363" s="41">
        <f t="shared" si="13"/>
        <v>535</v>
      </c>
      <c r="O363" s="66">
        <f t="shared" si="15"/>
        <v>1251.8999999999999</v>
      </c>
      <c r="P363" s="66">
        <f t="shared" si="14"/>
        <v>0</v>
      </c>
    </row>
    <row r="364" spans="1:16" x14ac:dyDescent="0.2">
      <c r="A364" s="121"/>
      <c r="B364" s="114"/>
      <c r="C364" s="102">
        <v>361</v>
      </c>
      <c r="D364" s="93" t="s">
        <v>422</v>
      </c>
      <c r="E364" s="94" t="s">
        <v>64</v>
      </c>
      <c r="F364" s="94" t="s">
        <v>672</v>
      </c>
      <c r="G364" s="95" t="s">
        <v>665</v>
      </c>
      <c r="H364" s="96" t="s">
        <v>67</v>
      </c>
      <c r="I364" s="46">
        <v>20</v>
      </c>
      <c r="J364" s="46">
        <v>30</v>
      </c>
      <c r="K364" s="97">
        <v>2.92</v>
      </c>
      <c r="L364" s="43">
        <v>465</v>
      </c>
      <c r="M364" s="42">
        <f>SUM(CCT!L364-CCT!M364,CEPLAN!L364-CEPLAN!M364,CEO!L364-CEO!M364,CESFI!L364-CESFI!M364,FAED!L364-FAED!M364,REITORIA!L364-REITORIA!M364,MESC!L364-MESC!M364,CEAD!L364-CEAD!M364,CEART!L364-CEART!M364,CAV!L364-CAV!M364,CERES!L364-CERES!M364,ESAG!L364-ESAG!M364,CEFID!L364-CEFID!M364,CESMO!L364-CESMO!M364,CEAVI!L364-CEAVI!M364)</f>
        <v>0</v>
      </c>
      <c r="N364" s="41">
        <f t="shared" si="13"/>
        <v>465</v>
      </c>
      <c r="O364" s="66">
        <f t="shared" si="15"/>
        <v>1357.8</v>
      </c>
      <c r="P364" s="66">
        <f t="shared" si="14"/>
        <v>0</v>
      </c>
    </row>
    <row r="365" spans="1:16" x14ac:dyDescent="0.2">
      <c r="A365" s="121"/>
      <c r="B365" s="114"/>
      <c r="C365" s="102">
        <v>362</v>
      </c>
      <c r="D365" s="93" t="s">
        <v>423</v>
      </c>
      <c r="E365" s="94" t="s">
        <v>64</v>
      </c>
      <c r="F365" s="94" t="s">
        <v>673</v>
      </c>
      <c r="G365" s="95" t="s">
        <v>666</v>
      </c>
      <c r="H365" s="96" t="s">
        <v>67</v>
      </c>
      <c r="I365" s="46">
        <v>20</v>
      </c>
      <c r="J365" s="46">
        <v>30</v>
      </c>
      <c r="K365" s="97">
        <v>4.59</v>
      </c>
      <c r="L365" s="43">
        <v>425</v>
      </c>
      <c r="M365" s="42">
        <f>SUM(CCT!L365-CCT!M365,CEPLAN!L365-CEPLAN!M365,CEO!L365-CEO!M365,CESFI!L365-CESFI!M365,FAED!L365-FAED!M365,REITORIA!L365-REITORIA!M365,MESC!L365-MESC!M365,CEAD!L365-CEAD!M365,CEART!L365-CEART!M365,CAV!L365-CAV!M365,CERES!L365-CERES!M365,ESAG!L365-ESAG!M365,CEFID!L365-CEFID!M365,CESMO!L365-CESMO!M365,CEAVI!L365-CEAVI!M365)</f>
        <v>0</v>
      </c>
      <c r="N365" s="41">
        <f t="shared" si="13"/>
        <v>425</v>
      </c>
      <c r="O365" s="66">
        <f t="shared" si="15"/>
        <v>1950.75</v>
      </c>
      <c r="P365" s="66">
        <f t="shared" si="14"/>
        <v>0</v>
      </c>
    </row>
    <row r="366" spans="1:16" x14ac:dyDescent="0.2">
      <c r="A366" s="121"/>
      <c r="B366" s="114"/>
      <c r="C366" s="102">
        <v>363</v>
      </c>
      <c r="D366" s="93" t="s">
        <v>424</v>
      </c>
      <c r="E366" s="94" t="s">
        <v>64</v>
      </c>
      <c r="F366" s="94" t="s">
        <v>674</v>
      </c>
      <c r="G366" s="95" t="s">
        <v>613</v>
      </c>
      <c r="H366" s="96" t="s">
        <v>70</v>
      </c>
      <c r="I366" s="46">
        <v>20</v>
      </c>
      <c r="J366" s="46">
        <v>30</v>
      </c>
      <c r="K366" s="97">
        <v>4.68</v>
      </c>
      <c r="L366" s="43">
        <v>290</v>
      </c>
      <c r="M366" s="42">
        <f>SUM(CCT!L366-CCT!M366,CEPLAN!L366-CEPLAN!M366,CEO!L366-CEO!M366,CESFI!L366-CESFI!M366,FAED!L366-FAED!M366,REITORIA!L366-REITORIA!M366,MESC!L366-MESC!M366,CEAD!L366-CEAD!M366,CEART!L366-CEART!M366,CAV!L366-CAV!M366,CERES!L366-CERES!M366,ESAG!L366-ESAG!M366,CEFID!L366-CEFID!M366,CESMO!L366-CESMO!M366,CEAVI!L366-CEAVI!M366)</f>
        <v>0</v>
      </c>
      <c r="N366" s="41">
        <f t="shared" si="13"/>
        <v>290</v>
      </c>
      <c r="O366" s="66">
        <f t="shared" si="15"/>
        <v>1357.1999999999998</v>
      </c>
      <c r="P366" s="66">
        <f t="shared" si="14"/>
        <v>0</v>
      </c>
    </row>
    <row r="367" spans="1:16" x14ac:dyDescent="0.2">
      <c r="A367" s="121"/>
      <c r="B367" s="114"/>
      <c r="C367" s="102">
        <v>364</v>
      </c>
      <c r="D367" s="93" t="s">
        <v>425</v>
      </c>
      <c r="E367" s="94" t="s">
        <v>64</v>
      </c>
      <c r="F367" s="94" t="s">
        <v>675</v>
      </c>
      <c r="G367" s="95" t="s">
        <v>664</v>
      </c>
      <c r="H367" s="96" t="s">
        <v>70</v>
      </c>
      <c r="I367" s="46">
        <v>20</v>
      </c>
      <c r="J367" s="46">
        <v>30</v>
      </c>
      <c r="K367" s="97">
        <v>4.9000000000000004</v>
      </c>
      <c r="L367" s="43">
        <v>285</v>
      </c>
      <c r="M367" s="42">
        <f>SUM(CCT!L367-CCT!M367,CEPLAN!L367-CEPLAN!M367,CEO!L367-CEO!M367,CESFI!L367-CESFI!M367,FAED!L367-FAED!M367,REITORIA!L367-REITORIA!M367,MESC!L367-MESC!M367,CEAD!L367-CEAD!M367,CEART!L367-CEART!M367,CAV!L367-CAV!M367,CERES!L367-CERES!M367,ESAG!L367-ESAG!M367,CEFID!L367-CEFID!M367,CESMO!L367-CESMO!M367,CEAVI!L367-CEAVI!M367)</f>
        <v>0</v>
      </c>
      <c r="N367" s="41">
        <f t="shared" si="13"/>
        <v>285</v>
      </c>
      <c r="O367" s="66">
        <f t="shared" si="15"/>
        <v>1396.5</v>
      </c>
      <c r="P367" s="66">
        <f t="shared" si="14"/>
        <v>0</v>
      </c>
    </row>
    <row r="368" spans="1:16" x14ac:dyDescent="0.2">
      <c r="A368" s="121"/>
      <c r="B368" s="114"/>
      <c r="C368" s="102">
        <v>365</v>
      </c>
      <c r="D368" s="93" t="s">
        <v>426</v>
      </c>
      <c r="E368" s="94" t="s">
        <v>64</v>
      </c>
      <c r="F368" s="94" t="s">
        <v>675</v>
      </c>
      <c r="G368" s="95" t="s">
        <v>665</v>
      </c>
      <c r="H368" s="96" t="s">
        <v>70</v>
      </c>
      <c r="I368" s="46">
        <v>20</v>
      </c>
      <c r="J368" s="46">
        <v>30</v>
      </c>
      <c r="K368" s="97">
        <v>7.47</v>
      </c>
      <c r="L368" s="43">
        <v>265</v>
      </c>
      <c r="M368" s="42">
        <f>SUM(CCT!L368-CCT!M368,CEPLAN!L368-CEPLAN!M368,CEO!L368-CEO!M368,CESFI!L368-CESFI!M368,FAED!L368-FAED!M368,REITORIA!L368-REITORIA!M368,MESC!L368-MESC!M368,CEAD!L368-CEAD!M368,CEART!L368-CEART!M368,CAV!L368-CAV!M368,CERES!L368-CERES!M368,ESAG!L368-ESAG!M368,CEFID!L368-CEFID!M368,CESMO!L368-CESMO!M368,CEAVI!L368-CEAVI!M368)</f>
        <v>0</v>
      </c>
      <c r="N368" s="41">
        <f t="shared" si="13"/>
        <v>265</v>
      </c>
      <c r="O368" s="66">
        <f t="shared" si="15"/>
        <v>1979.55</v>
      </c>
      <c r="P368" s="66">
        <f t="shared" si="14"/>
        <v>0</v>
      </c>
    </row>
    <row r="369" spans="1:16" x14ac:dyDescent="0.2">
      <c r="A369" s="121"/>
      <c r="B369" s="114"/>
      <c r="C369" s="102">
        <v>366</v>
      </c>
      <c r="D369" s="93" t="s">
        <v>427</v>
      </c>
      <c r="E369" s="94" t="s">
        <v>64</v>
      </c>
      <c r="F369" s="94" t="s">
        <v>675</v>
      </c>
      <c r="G369" s="95" t="s">
        <v>666</v>
      </c>
      <c r="H369" s="96" t="s">
        <v>70</v>
      </c>
      <c r="I369" s="46">
        <v>20</v>
      </c>
      <c r="J369" s="46">
        <v>30</v>
      </c>
      <c r="K369" s="97">
        <v>8.19</v>
      </c>
      <c r="L369" s="43">
        <v>245</v>
      </c>
      <c r="M369" s="42">
        <f>SUM(CCT!L369-CCT!M369,CEPLAN!L369-CEPLAN!M369,CEO!L369-CEO!M369,CESFI!L369-CESFI!M369,FAED!L369-FAED!M369,REITORIA!L369-REITORIA!M369,MESC!L369-MESC!M369,CEAD!L369-CEAD!M369,CEART!L369-CEART!M369,CAV!L369-CAV!M369,CERES!L369-CERES!M369,ESAG!L369-ESAG!M369,CEFID!L369-CEFID!M369,CESMO!L369-CESMO!M369,CEAVI!L369-CEAVI!M369)</f>
        <v>0</v>
      </c>
      <c r="N369" s="41">
        <f t="shared" si="13"/>
        <v>245</v>
      </c>
      <c r="O369" s="66">
        <f t="shared" si="15"/>
        <v>2006.55</v>
      </c>
      <c r="P369" s="66">
        <f t="shared" si="14"/>
        <v>0</v>
      </c>
    </row>
    <row r="370" spans="1:16" x14ac:dyDescent="0.2">
      <c r="A370" s="121"/>
      <c r="B370" s="114"/>
      <c r="C370" s="102">
        <v>367</v>
      </c>
      <c r="D370" s="93" t="s">
        <v>428</v>
      </c>
      <c r="E370" s="94" t="s">
        <v>64</v>
      </c>
      <c r="F370" s="94" t="s">
        <v>675</v>
      </c>
      <c r="G370" s="95" t="s">
        <v>611</v>
      </c>
      <c r="H370" s="96" t="s">
        <v>70</v>
      </c>
      <c r="I370" s="46">
        <v>20</v>
      </c>
      <c r="J370" s="46">
        <v>30</v>
      </c>
      <c r="K370" s="97">
        <v>6.3</v>
      </c>
      <c r="L370" s="43">
        <v>265</v>
      </c>
      <c r="M370" s="42">
        <f>SUM(CCT!L370-CCT!M370,CEPLAN!L370-CEPLAN!M370,CEO!L370-CEO!M370,CESFI!L370-CESFI!M370,FAED!L370-FAED!M370,REITORIA!L370-REITORIA!M370,MESC!L370-MESC!M370,CEAD!L370-CEAD!M370,CEART!L370-CEART!M370,CAV!L370-CAV!M370,CERES!L370-CERES!M370,ESAG!L370-ESAG!M370,CEFID!L370-CEFID!M370,CESMO!L370-CESMO!M370,CEAVI!L370-CEAVI!M370)</f>
        <v>0</v>
      </c>
      <c r="N370" s="41">
        <f t="shared" si="13"/>
        <v>265</v>
      </c>
      <c r="O370" s="66">
        <f t="shared" si="15"/>
        <v>1669.5</v>
      </c>
      <c r="P370" s="66">
        <f t="shared" si="14"/>
        <v>0</v>
      </c>
    </row>
    <row r="371" spans="1:16" x14ac:dyDescent="0.2">
      <c r="A371" s="121"/>
      <c r="B371" s="114"/>
      <c r="C371" s="102">
        <v>368</v>
      </c>
      <c r="D371" s="93" t="s">
        <v>429</v>
      </c>
      <c r="E371" s="94" t="s">
        <v>64</v>
      </c>
      <c r="F371" s="94" t="s">
        <v>675</v>
      </c>
      <c r="G371" s="95" t="s">
        <v>613</v>
      </c>
      <c r="H371" s="96" t="s">
        <v>438</v>
      </c>
      <c r="I371" s="46">
        <v>20</v>
      </c>
      <c r="J371" s="46">
        <v>30</v>
      </c>
      <c r="K371" s="97">
        <v>6.3</v>
      </c>
      <c r="L371" s="43">
        <v>340</v>
      </c>
      <c r="M371" s="42">
        <f>SUM(CCT!L371-CCT!M371,CEPLAN!L371-CEPLAN!M371,CEO!L371-CEO!M371,CESFI!L371-CESFI!M371,FAED!L371-FAED!M371,REITORIA!L371-REITORIA!M371,MESC!L371-MESC!M371,CEAD!L371-CEAD!M371,CEART!L371-CEART!M371,CAV!L371-CAV!M371,CERES!L371-CERES!M371,ESAG!L371-ESAG!M371,CEFID!L371-CEFID!M371,CESMO!L371-CESMO!M371,CEAVI!L371-CEAVI!M371)</f>
        <v>0</v>
      </c>
      <c r="N371" s="41">
        <f t="shared" si="13"/>
        <v>340</v>
      </c>
      <c r="O371" s="66">
        <f t="shared" si="15"/>
        <v>2142</v>
      </c>
      <c r="P371" s="66">
        <f t="shared" si="14"/>
        <v>0</v>
      </c>
    </row>
    <row r="372" spans="1:16" x14ac:dyDescent="0.2">
      <c r="A372" s="121"/>
      <c r="B372" s="114"/>
      <c r="C372" s="102">
        <v>369</v>
      </c>
      <c r="D372" s="93" t="s">
        <v>430</v>
      </c>
      <c r="E372" s="94" t="s">
        <v>64</v>
      </c>
      <c r="F372" s="94" t="s">
        <v>675</v>
      </c>
      <c r="G372" s="95" t="s">
        <v>664</v>
      </c>
      <c r="H372" s="96" t="s">
        <v>438</v>
      </c>
      <c r="I372" s="46">
        <v>20</v>
      </c>
      <c r="J372" s="46">
        <v>30</v>
      </c>
      <c r="K372" s="97">
        <v>8.1</v>
      </c>
      <c r="L372" s="43">
        <v>305</v>
      </c>
      <c r="M372" s="42">
        <f>SUM(CCT!L372-CCT!M372,CEPLAN!L372-CEPLAN!M372,CEO!L372-CEO!M372,CESFI!L372-CESFI!M372,FAED!L372-FAED!M372,REITORIA!L372-REITORIA!M372,MESC!L372-MESC!M372,CEAD!L372-CEAD!M372,CEART!L372-CEART!M372,CAV!L372-CAV!M372,CERES!L372-CERES!M372,ESAG!L372-ESAG!M372,CEFID!L372-CEFID!M372,CESMO!L372-CESMO!M372,CEAVI!L372-CEAVI!M372)</f>
        <v>0</v>
      </c>
      <c r="N372" s="41">
        <f t="shared" si="13"/>
        <v>305</v>
      </c>
      <c r="O372" s="66">
        <f t="shared" si="15"/>
        <v>2470.5</v>
      </c>
      <c r="P372" s="66">
        <f t="shared" si="14"/>
        <v>0</v>
      </c>
    </row>
    <row r="373" spans="1:16" x14ac:dyDescent="0.2">
      <c r="A373" s="121"/>
      <c r="B373" s="114"/>
      <c r="C373" s="102">
        <v>370</v>
      </c>
      <c r="D373" s="93" t="s">
        <v>431</v>
      </c>
      <c r="E373" s="94" t="s">
        <v>64</v>
      </c>
      <c r="F373" s="94" t="s">
        <v>675</v>
      </c>
      <c r="G373" s="95" t="s">
        <v>665</v>
      </c>
      <c r="H373" s="96" t="s">
        <v>438</v>
      </c>
      <c r="I373" s="46">
        <v>20</v>
      </c>
      <c r="J373" s="46">
        <v>30</v>
      </c>
      <c r="K373" s="97">
        <v>12.06</v>
      </c>
      <c r="L373" s="43">
        <v>305</v>
      </c>
      <c r="M373" s="42">
        <f>SUM(CCT!L373-CCT!M373,CEPLAN!L373-CEPLAN!M373,CEO!L373-CEO!M373,CESFI!L373-CESFI!M373,FAED!L373-FAED!M373,REITORIA!L373-REITORIA!M373,MESC!L373-MESC!M373,CEAD!L373-CEAD!M373,CEART!L373-CEART!M373,CAV!L373-CAV!M373,CERES!L373-CERES!M373,ESAG!L373-ESAG!M373,CEFID!L373-CEFID!M373,CESMO!L373-CESMO!M373,CEAVI!L373-CEAVI!M373)</f>
        <v>0</v>
      </c>
      <c r="N373" s="41">
        <f t="shared" ref="N373:N377" si="16">SUM(L373-M373)</f>
        <v>305</v>
      </c>
      <c r="O373" s="66">
        <f t="shared" si="15"/>
        <v>3678.3</v>
      </c>
      <c r="P373" s="66">
        <f t="shared" ref="P373:P377" si="17">M373*K373</f>
        <v>0</v>
      </c>
    </row>
    <row r="374" spans="1:16" x14ac:dyDescent="0.2">
      <c r="A374" s="121"/>
      <c r="B374" s="114"/>
      <c r="C374" s="102">
        <v>371</v>
      </c>
      <c r="D374" s="93" t="s">
        <v>432</v>
      </c>
      <c r="E374" s="94" t="s">
        <v>64</v>
      </c>
      <c r="F374" s="94" t="s">
        <v>675</v>
      </c>
      <c r="G374" s="95" t="s">
        <v>666</v>
      </c>
      <c r="H374" s="96" t="s">
        <v>438</v>
      </c>
      <c r="I374" s="46">
        <v>20</v>
      </c>
      <c r="J374" s="46">
        <v>30</v>
      </c>
      <c r="K374" s="97">
        <v>15.84</v>
      </c>
      <c r="L374" s="43">
        <v>305</v>
      </c>
      <c r="M374" s="42">
        <f>SUM(CCT!L374-CCT!M374,CEPLAN!L374-CEPLAN!M374,CEO!L374-CEO!M374,CESFI!L374-CESFI!M374,FAED!L374-FAED!M374,REITORIA!L374-REITORIA!M374,MESC!L374-MESC!M374,CEAD!L374-CEAD!M374,CEART!L374-CEART!M374,CAV!L374-CAV!M374,CERES!L374-CERES!M374,ESAG!L374-ESAG!M374,CEFID!L374-CEFID!M374,CESMO!L374-CESMO!M374,CEAVI!L374-CEAVI!M374)</f>
        <v>0</v>
      </c>
      <c r="N374" s="41">
        <f t="shared" si="16"/>
        <v>305</v>
      </c>
      <c r="O374" s="66">
        <f t="shared" si="15"/>
        <v>4831.2</v>
      </c>
      <c r="P374" s="66">
        <f t="shared" si="17"/>
        <v>0</v>
      </c>
    </row>
    <row r="375" spans="1:16" ht="25.5" x14ac:dyDescent="0.2">
      <c r="A375" s="121"/>
      <c r="B375" s="114"/>
      <c r="C375" s="102">
        <v>372</v>
      </c>
      <c r="D375" s="93" t="s">
        <v>433</v>
      </c>
      <c r="E375" s="94" t="s">
        <v>64</v>
      </c>
      <c r="F375" s="94" t="s">
        <v>657</v>
      </c>
      <c r="G375" s="95" t="s">
        <v>667</v>
      </c>
      <c r="H375" s="96" t="s">
        <v>67</v>
      </c>
      <c r="I375" s="46">
        <v>20</v>
      </c>
      <c r="J375" s="46">
        <v>30</v>
      </c>
      <c r="K375" s="97">
        <v>31.19</v>
      </c>
      <c r="L375" s="43">
        <v>338</v>
      </c>
      <c r="M375" s="42">
        <f>SUM(CCT!L375-CCT!M375,CEPLAN!L375-CEPLAN!M375,CEO!L375-CEO!M375,CESFI!L375-CESFI!M375,FAED!L375-FAED!M375,REITORIA!L375-REITORIA!M375,MESC!L375-MESC!M375,CEAD!L375-CEAD!M375,CEART!L375-CEART!M375,CAV!L375-CAV!M375,CERES!L375-CERES!M375,ESAG!L375-ESAG!M375,CEFID!L375-CEFID!M375,CESMO!L375-CESMO!M375,CEAVI!L375-CEAVI!M375)</f>
        <v>0</v>
      </c>
      <c r="N375" s="41">
        <f t="shared" si="16"/>
        <v>338</v>
      </c>
      <c r="O375" s="66">
        <f t="shared" si="15"/>
        <v>10542.220000000001</v>
      </c>
      <c r="P375" s="66">
        <f t="shared" si="17"/>
        <v>0</v>
      </c>
    </row>
    <row r="376" spans="1:16" ht="38.25" x14ac:dyDescent="0.2">
      <c r="A376" s="121"/>
      <c r="B376" s="114"/>
      <c r="C376" s="102">
        <v>373</v>
      </c>
      <c r="D376" s="93" t="s">
        <v>434</v>
      </c>
      <c r="E376" s="94" t="s">
        <v>439</v>
      </c>
      <c r="F376" s="94" t="s">
        <v>676</v>
      </c>
      <c r="G376" s="95" t="s">
        <v>668</v>
      </c>
      <c r="H376" s="96" t="s">
        <v>133</v>
      </c>
      <c r="I376" s="46">
        <v>20</v>
      </c>
      <c r="J376" s="46">
        <v>30</v>
      </c>
      <c r="K376" s="97">
        <v>5.0199999999999996</v>
      </c>
      <c r="L376" s="43">
        <v>70</v>
      </c>
      <c r="M376" s="42">
        <f>SUM(CCT!L376-CCT!M376,CEPLAN!L376-CEPLAN!M376,CEO!L376-CEO!M376,CESFI!L376-CESFI!M376,FAED!L376-FAED!M376,REITORIA!L376-REITORIA!M376,MESC!L376-MESC!M376,CEAD!L376-CEAD!M376,CEART!L376-CEART!M376,CAV!L376-CAV!M376,CERES!L376-CERES!M376,ESAG!L376-ESAG!M376,CEFID!L376-CEFID!M376,CESMO!L376-CESMO!M376,CEAVI!L376-CEAVI!M376)</f>
        <v>0</v>
      </c>
      <c r="N376" s="41">
        <f t="shared" si="16"/>
        <v>70</v>
      </c>
      <c r="O376" s="66">
        <f t="shared" si="15"/>
        <v>351.4</v>
      </c>
      <c r="P376" s="66">
        <f t="shared" si="17"/>
        <v>0</v>
      </c>
    </row>
    <row r="377" spans="1:16" x14ac:dyDescent="0.2">
      <c r="A377" s="121"/>
      <c r="B377" s="114"/>
      <c r="C377" s="102">
        <v>374</v>
      </c>
      <c r="D377" s="93" t="s">
        <v>59</v>
      </c>
      <c r="E377" s="94" t="s">
        <v>64</v>
      </c>
      <c r="F377" s="94" t="s">
        <v>677</v>
      </c>
      <c r="G377" s="95" t="s">
        <v>669</v>
      </c>
      <c r="H377" s="96" t="s">
        <v>70</v>
      </c>
      <c r="I377" s="46">
        <v>20</v>
      </c>
      <c r="J377" s="46">
        <v>30</v>
      </c>
      <c r="K377" s="97">
        <v>21.7</v>
      </c>
      <c r="L377" s="43">
        <v>251</v>
      </c>
      <c r="M377" s="42">
        <f>SUM(CCT!L377-CCT!M377,CEPLAN!L377-CEPLAN!M377,CEO!L377-CEO!M377,CESFI!L377-CESFI!M377,FAED!L377-FAED!M377,REITORIA!L377-REITORIA!M377,MESC!L377-MESC!M377,CEAD!L377-CEAD!M377,CEART!L377-CEART!M377,CAV!L377-CAV!M377,CERES!L377-CERES!M377,ESAG!L377-ESAG!M377,CEFID!L377-CEFID!M377,CESMO!L377-CESMO!M377,CEAVI!L377-CEAVI!M377)</f>
        <v>0</v>
      </c>
      <c r="N377" s="41">
        <f t="shared" si="16"/>
        <v>251</v>
      </c>
      <c r="O377" s="66">
        <f t="shared" si="15"/>
        <v>5446.7</v>
      </c>
      <c r="P377" s="66">
        <f t="shared" si="17"/>
        <v>0</v>
      </c>
    </row>
    <row r="378" spans="1:16" x14ac:dyDescent="0.2">
      <c r="L378" s="67">
        <f>SUM(L4:L377)</f>
        <v>235803</v>
      </c>
      <c r="M378" s="9">
        <f>SUM(M4:M377)</f>
        <v>1937</v>
      </c>
      <c r="N378" s="68">
        <f>SUM(N4:N377)</f>
        <v>233866</v>
      </c>
      <c r="O378" s="69">
        <f>SUM(O4:O377)</f>
        <v>3519802.4899999998</v>
      </c>
      <c r="P378" s="69">
        <f>SUM(P4:P377)</f>
        <v>44068.030000000006</v>
      </c>
    </row>
    <row r="380" spans="1:16" x14ac:dyDescent="0.2">
      <c r="L380" s="130" t="str">
        <f>A1</f>
        <v>PREGÃO: 0617/2023
PROCESSO Nº: 10333/2023</v>
      </c>
      <c r="M380" s="130"/>
      <c r="N380" s="130"/>
      <c r="O380" s="130"/>
    </row>
    <row r="381" spans="1:16" x14ac:dyDescent="0.2">
      <c r="L381" s="130" t="str">
        <f>D1</f>
        <v>OBJETO: AQUISIÇÃO DE MATERIAL ELÉTRICO PARA A UDESC</v>
      </c>
      <c r="M381" s="130"/>
      <c r="N381" s="130"/>
      <c r="O381" s="130"/>
    </row>
    <row r="382" spans="1:16" x14ac:dyDescent="0.2">
      <c r="L382" s="130" t="str">
        <f>L1</f>
        <v>VIGÊNCIA DA ATA:  09/05/2023 a 08/05/2024</v>
      </c>
      <c r="M382" s="130"/>
      <c r="N382" s="130"/>
      <c r="O382" s="130"/>
    </row>
    <row r="383" spans="1:16" ht="15.75" x14ac:dyDescent="0.2">
      <c r="L383" s="131" t="s">
        <v>82</v>
      </c>
      <c r="M383" s="132"/>
      <c r="N383" s="133"/>
      <c r="O383" s="70">
        <f>$O$378</f>
        <v>3519802.4899999998</v>
      </c>
    </row>
    <row r="384" spans="1:16" ht="15.75" x14ac:dyDescent="0.2">
      <c r="L384" s="131" t="s">
        <v>81</v>
      </c>
      <c r="M384" s="132"/>
      <c r="N384" s="133"/>
      <c r="O384" s="70">
        <f>$P$378</f>
        <v>44068.030000000006</v>
      </c>
    </row>
    <row r="385" spans="12:15" ht="15.75" x14ac:dyDescent="0.2">
      <c r="L385" s="131" t="s">
        <v>83</v>
      </c>
      <c r="M385" s="132"/>
      <c r="N385" s="133"/>
      <c r="O385" s="71"/>
    </row>
    <row r="386" spans="12:15" ht="15.75" x14ac:dyDescent="0.2">
      <c r="L386" s="131" t="s">
        <v>84</v>
      </c>
      <c r="M386" s="132"/>
      <c r="N386" s="133"/>
      <c r="O386" s="72">
        <f>O384/O383</f>
        <v>1.2520029213343732E-2</v>
      </c>
    </row>
    <row r="387" spans="12:15" x14ac:dyDescent="0.2">
      <c r="L387" s="130" t="s">
        <v>85</v>
      </c>
      <c r="M387" s="130"/>
      <c r="N387" s="130"/>
      <c r="O387" s="130"/>
    </row>
  </sheetData>
  <mergeCells count="30">
    <mergeCell ref="B359:B377"/>
    <mergeCell ref="A237:A271"/>
    <mergeCell ref="B237:B271"/>
    <mergeCell ref="A272:A295"/>
    <mergeCell ref="B272:B295"/>
    <mergeCell ref="A296:A323"/>
    <mergeCell ref="B296:B323"/>
    <mergeCell ref="D1:K1"/>
    <mergeCell ref="A1:C1"/>
    <mergeCell ref="A2:P2"/>
    <mergeCell ref="L1:P1"/>
    <mergeCell ref="L380:O380"/>
    <mergeCell ref="A4:A61"/>
    <mergeCell ref="B4:B61"/>
    <mergeCell ref="A62:A141"/>
    <mergeCell ref="B62:B141"/>
    <mergeCell ref="A142:A185"/>
    <mergeCell ref="B142:B185"/>
    <mergeCell ref="A186:A236"/>
    <mergeCell ref="B186:B236"/>
    <mergeCell ref="A324:A358"/>
    <mergeCell ref="B324:B358"/>
    <mergeCell ref="A359:A377"/>
    <mergeCell ref="L381:O381"/>
    <mergeCell ref="L382:O382"/>
    <mergeCell ref="L387:O387"/>
    <mergeCell ref="L383:N383"/>
    <mergeCell ref="L384:N384"/>
    <mergeCell ref="L385:N385"/>
    <mergeCell ref="L386:N386"/>
  </mergeCells>
  <pageMargins left="0.74791666666666667" right="0.74791666666666667" top="0.98402777777777772" bottom="0.98402777777777772" header="0.51180555555555551" footer="0.51180555555555551"/>
  <pageSetup paperSize="9" firstPageNumber="0" orientation="landscape"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6"/>
  <sheetViews>
    <sheetView zoomScaleNormal="100" workbookViewId="0">
      <selection activeCell="A10" sqref="A10:H10"/>
    </sheetView>
  </sheetViews>
  <sheetFormatPr defaultColWidth="9.140625" defaultRowHeight="12.75" x14ac:dyDescent="0.2"/>
  <cols>
    <col min="1" max="1" width="4.5703125" style="11" customWidth="1"/>
    <col min="2" max="2" width="6.85546875" style="11" customWidth="1"/>
    <col min="3" max="3" width="31" style="11" customWidth="1"/>
    <col min="4" max="4" width="8.5703125" style="11" bestFit="1" customWidth="1"/>
    <col min="5" max="5" width="9.5703125" style="11" customWidth="1"/>
    <col min="6" max="6" width="14.7109375" style="11" customWidth="1"/>
    <col min="7" max="7" width="16" style="11" customWidth="1"/>
    <col min="8" max="8" width="11.140625" style="11" customWidth="1"/>
    <col min="9" max="16384" width="9.140625" style="11"/>
  </cols>
  <sheetData>
    <row r="1" spans="1:8" ht="20.25" customHeight="1" x14ac:dyDescent="0.2">
      <c r="A1" s="136" t="s">
        <v>14</v>
      </c>
      <c r="B1" s="136"/>
      <c r="C1" s="136"/>
      <c r="D1" s="136"/>
      <c r="E1" s="136"/>
      <c r="F1" s="136"/>
      <c r="G1" s="136"/>
      <c r="H1" s="136"/>
    </row>
    <row r="2" spans="1:8" ht="20.25" x14ac:dyDescent="0.2">
      <c r="B2" s="12"/>
    </row>
    <row r="3" spans="1:8" ht="47.25" customHeight="1" x14ac:dyDescent="0.2">
      <c r="A3" s="137" t="s">
        <v>15</v>
      </c>
      <c r="B3" s="137"/>
      <c r="C3" s="137"/>
      <c r="D3" s="137"/>
      <c r="E3" s="137"/>
      <c r="F3" s="137"/>
      <c r="G3" s="137"/>
      <c r="H3" s="137"/>
    </row>
    <row r="4" spans="1:8" ht="35.25" customHeight="1" x14ac:dyDescent="0.2">
      <c r="B4" s="13"/>
    </row>
    <row r="5" spans="1:8" ht="15" customHeight="1" x14ac:dyDescent="0.2">
      <c r="A5" s="138" t="s">
        <v>74</v>
      </c>
      <c r="B5" s="138"/>
      <c r="C5" s="138"/>
      <c r="D5" s="138"/>
      <c r="E5" s="138"/>
      <c r="F5" s="138"/>
      <c r="G5" s="138"/>
      <c r="H5" s="138"/>
    </row>
    <row r="6" spans="1:8" ht="15" customHeight="1" x14ac:dyDescent="0.2">
      <c r="A6" s="138" t="s">
        <v>73</v>
      </c>
      <c r="B6" s="138"/>
      <c r="C6" s="138"/>
      <c r="D6" s="138"/>
      <c r="E6" s="138"/>
      <c r="F6" s="138"/>
      <c r="G6" s="138"/>
      <c r="H6" s="138"/>
    </row>
    <row r="7" spans="1:8" ht="15" customHeight="1" x14ac:dyDescent="0.2">
      <c r="A7" s="138" t="s">
        <v>16</v>
      </c>
      <c r="B7" s="138"/>
      <c r="C7" s="138"/>
      <c r="D7" s="138"/>
      <c r="E7" s="138"/>
      <c r="F7" s="138"/>
      <c r="G7" s="138"/>
      <c r="H7" s="138"/>
    </row>
    <row r="8" spans="1:8" ht="15" customHeight="1" x14ac:dyDescent="0.2">
      <c r="A8" s="138" t="s">
        <v>17</v>
      </c>
      <c r="B8" s="138"/>
      <c r="C8" s="138"/>
      <c r="D8" s="138"/>
      <c r="E8" s="138"/>
      <c r="F8" s="138"/>
      <c r="G8" s="138"/>
      <c r="H8" s="138"/>
    </row>
    <row r="9" spans="1:8" ht="30" customHeight="1" x14ac:dyDescent="0.2">
      <c r="B9" s="14"/>
    </row>
    <row r="10" spans="1:8" ht="105" customHeight="1" x14ac:dyDescent="0.2">
      <c r="A10" s="139" t="s">
        <v>75</v>
      </c>
      <c r="B10" s="139"/>
      <c r="C10" s="139"/>
      <c r="D10" s="139"/>
      <c r="E10" s="139"/>
      <c r="F10" s="139"/>
      <c r="G10" s="139"/>
      <c r="H10" s="139"/>
    </row>
    <row r="11" spans="1:8" ht="15.75" thickBot="1" x14ac:dyDescent="0.25">
      <c r="B11" s="15"/>
    </row>
    <row r="12" spans="1:8" ht="48.75" thickBot="1" x14ac:dyDescent="0.25">
      <c r="A12" s="16" t="s">
        <v>11</v>
      </c>
      <c r="B12" s="16" t="s">
        <v>9</v>
      </c>
      <c r="C12" s="17" t="s">
        <v>18</v>
      </c>
      <c r="D12" s="17" t="s">
        <v>10</v>
      </c>
      <c r="E12" s="17" t="s">
        <v>19</v>
      </c>
      <c r="F12" s="17" t="s">
        <v>20</v>
      </c>
      <c r="G12" s="17" t="s">
        <v>21</v>
      </c>
      <c r="H12" s="17" t="s">
        <v>22</v>
      </c>
    </row>
    <row r="13" spans="1:8" ht="15.75" thickBot="1" x14ac:dyDescent="0.25">
      <c r="A13" s="18"/>
      <c r="B13" s="18"/>
      <c r="C13" s="19"/>
      <c r="D13" s="19"/>
      <c r="E13" s="19"/>
      <c r="F13" s="19"/>
      <c r="G13" s="19"/>
      <c r="H13" s="19"/>
    </row>
    <row r="14" spans="1:8" ht="15.75" thickBot="1" x14ac:dyDescent="0.25">
      <c r="A14" s="18"/>
      <c r="B14" s="18"/>
      <c r="C14" s="19"/>
      <c r="D14" s="19"/>
      <c r="E14" s="19"/>
      <c r="F14" s="19"/>
      <c r="G14" s="19"/>
      <c r="H14" s="19"/>
    </row>
    <row r="15" spans="1:8" ht="15.75" thickBot="1" x14ac:dyDescent="0.25">
      <c r="A15" s="18"/>
      <c r="B15" s="18"/>
      <c r="C15" s="19"/>
      <c r="D15" s="19"/>
      <c r="E15" s="19"/>
      <c r="F15" s="19"/>
      <c r="G15" s="19"/>
      <c r="H15" s="19"/>
    </row>
    <row r="16" spans="1:8" ht="15.75" thickBot="1" x14ac:dyDescent="0.25">
      <c r="A16" s="18"/>
      <c r="B16" s="18"/>
      <c r="C16" s="19"/>
      <c r="D16" s="19"/>
      <c r="E16" s="19"/>
      <c r="F16" s="19"/>
      <c r="G16" s="19"/>
      <c r="H16" s="19"/>
    </row>
    <row r="17" spans="1:8" ht="15.75" thickBot="1" x14ac:dyDescent="0.25">
      <c r="A17" s="20"/>
      <c r="B17" s="20"/>
      <c r="C17" s="21"/>
      <c r="D17" s="21"/>
      <c r="E17" s="21"/>
      <c r="F17" s="21"/>
      <c r="G17" s="21"/>
      <c r="H17" s="21"/>
    </row>
    <row r="18" spans="1:8" ht="42" customHeight="1" x14ac:dyDescent="0.2">
      <c r="B18" s="22"/>
      <c r="C18" s="23"/>
      <c r="D18" s="23"/>
      <c r="E18" s="23"/>
      <c r="F18" s="23"/>
      <c r="G18" s="23"/>
      <c r="H18" s="23"/>
    </row>
    <row r="19" spans="1:8" ht="15" customHeight="1" x14ac:dyDescent="0.2">
      <c r="A19" s="140" t="s">
        <v>23</v>
      </c>
      <c r="B19" s="140"/>
      <c r="C19" s="140"/>
      <c r="D19" s="140"/>
      <c r="E19" s="140"/>
      <c r="F19" s="140"/>
      <c r="G19" s="140"/>
      <c r="H19" s="140"/>
    </row>
    <row r="20" spans="1:8" ht="14.25" x14ac:dyDescent="0.2">
      <c r="A20" s="141" t="s">
        <v>24</v>
      </c>
      <c r="B20" s="141"/>
      <c r="C20" s="141"/>
      <c r="D20" s="141"/>
      <c r="E20" s="141"/>
      <c r="F20" s="141"/>
      <c r="G20" s="141"/>
      <c r="H20" s="141"/>
    </row>
    <row r="21" spans="1:8" ht="15" x14ac:dyDescent="0.2">
      <c r="B21" s="15"/>
    </row>
    <row r="22" spans="1:8" ht="15" x14ac:dyDescent="0.2">
      <c r="B22" s="15"/>
    </row>
    <row r="23" spans="1:8" ht="15" x14ac:dyDescent="0.2">
      <c r="B23" s="15"/>
    </row>
    <row r="24" spans="1:8" ht="15" customHeight="1" x14ac:dyDescent="0.2">
      <c r="A24" s="142" t="s">
        <v>25</v>
      </c>
      <c r="B24" s="142"/>
      <c r="C24" s="142"/>
      <c r="D24" s="142"/>
      <c r="E24" s="142"/>
      <c r="F24" s="142"/>
      <c r="G24" s="142"/>
      <c r="H24" s="142"/>
    </row>
    <row r="25" spans="1:8" ht="15" customHeight="1" x14ac:dyDescent="0.2">
      <c r="A25" s="142" t="s">
        <v>26</v>
      </c>
      <c r="B25" s="142"/>
      <c r="C25" s="142"/>
      <c r="D25" s="142"/>
      <c r="E25" s="142"/>
      <c r="F25" s="142"/>
      <c r="G25" s="142"/>
      <c r="H25" s="142"/>
    </row>
    <row r="26" spans="1:8" ht="15" customHeight="1" x14ac:dyDescent="0.2">
      <c r="A26" s="135" t="s">
        <v>27</v>
      </c>
      <c r="B26" s="135"/>
      <c r="C26" s="135"/>
      <c r="D26" s="135"/>
      <c r="E26" s="135"/>
      <c r="F26" s="135"/>
      <c r="G26" s="135"/>
      <c r="H26" s="135"/>
    </row>
  </sheetData>
  <mergeCells count="12">
    <mergeCell ref="A26:H26"/>
    <mergeCell ref="A1:H1"/>
    <mergeCell ref="A3:H3"/>
    <mergeCell ref="A5:H5"/>
    <mergeCell ref="A6:H6"/>
    <mergeCell ref="A7:H7"/>
    <mergeCell ref="A8:H8"/>
    <mergeCell ref="A10:H10"/>
    <mergeCell ref="A19:H19"/>
    <mergeCell ref="A20:H20"/>
    <mergeCell ref="A24:H24"/>
    <mergeCell ref="A25:H25"/>
  </mergeCells>
  <pageMargins left="0.511811024" right="0.511811024" top="0.78740157499999996" bottom="0.78740157499999996" header="0.31496062000000002" footer="0.31496062000000002"/>
  <pageSetup paperSize="9" scale="92"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v>100</v>
      </c>
      <c r="M5" s="78">
        <f t="shared" si="0"/>
        <v>100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c r="M6" s="78">
        <f t="shared" si="0"/>
        <v>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100</v>
      </c>
      <c r="M7" s="78">
        <f t="shared" si="0"/>
        <v>100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c r="M8" s="78">
        <f t="shared" si="0"/>
        <v>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100</v>
      </c>
      <c r="M9" s="78">
        <f t="shared" si="0"/>
        <v>100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v>100</v>
      </c>
      <c r="M10" s="78">
        <f t="shared" si="0"/>
        <v>100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v>100</v>
      </c>
      <c r="M11" s="78">
        <f t="shared" si="0"/>
        <v>100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c r="M12" s="78">
        <f t="shared" si="0"/>
        <v>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v>300</v>
      </c>
      <c r="M13" s="78">
        <f t="shared" si="0"/>
        <v>300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c r="M14" s="78">
        <f t="shared" si="0"/>
        <v>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300</v>
      </c>
      <c r="M15" s="78">
        <f t="shared" si="0"/>
        <v>300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c r="M16" s="78">
        <f t="shared" si="0"/>
        <v>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300</v>
      </c>
      <c r="M17" s="78">
        <f t="shared" si="0"/>
        <v>300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v>100</v>
      </c>
      <c r="M18" s="78">
        <f t="shared" si="0"/>
        <v>100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c r="M19" s="78">
        <f t="shared" si="0"/>
        <v>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100</v>
      </c>
      <c r="M20" s="78">
        <f t="shared" si="0"/>
        <v>100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c r="M21" s="78">
        <f t="shared" si="0"/>
        <v>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100</v>
      </c>
      <c r="M22" s="78">
        <f t="shared" si="0"/>
        <v>100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c r="M23" s="78">
        <f t="shared" si="0"/>
        <v>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c r="M24" s="78">
        <f t="shared" si="0"/>
        <v>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c r="M25" s="78">
        <f t="shared" si="0"/>
        <v>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c r="M26" s="78">
        <f t="shared" si="0"/>
        <v>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c r="M27" s="78">
        <f t="shared" si="0"/>
        <v>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c r="M28" s="78">
        <f t="shared" si="0"/>
        <v>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v>100</v>
      </c>
      <c r="M29" s="78">
        <f t="shared" si="0"/>
        <v>100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v>100</v>
      </c>
      <c r="M30" s="78">
        <f t="shared" si="0"/>
        <v>100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100</v>
      </c>
      <c r="M31" s="78">
        <f t="shared" si="0"/>
        <v>100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v>100</v>
      </c>
      <c r="M32" s="78">
        <f t="shared" si="0"/>
        <v>100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v>500</v>
      </c>
      <c r="M33" s="78">
        <f t="shared" si="0"/>
        <v>500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100</v>
      </c>
      <c r="M34" s="78">
        <f t="shared" si="0"/>
        <v>100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v>100</v>
      </c>
      <c r="M35" s="78">
        <f t="shared" si="0"/>
        <v>100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100</v>
      </c>
      <c r="M36" s="78">
        <f t="shared" si="0"/>
        <v>100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c r="M37" s="78">
        <f t="shared" si="0"/>
        <v>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c r="M39" s="78">
        <f t="shared" si="0"/>
        <v>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v>100</v>
      </c>
      <c r="M40" s="78">
        <f t="shared" si="0"/>
        <v>100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v>100</v>
      </c>
      <c r="M41" s="78">
        <f t="shared" si="0"/>
        <v>100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v>100</v>
      </c>
      <c r="M43" s="78">
        <f t="shared" si="0"/>
        <v>100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100</v>
      </c>
      <c r="M44" s="78">
        <f t="shared" si="0"/>
        <v>100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c r="M45" s="78">
        <f t="shared" si="0"/>
        <v>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v>100</v>
      </c>
      <c r="M46" s="78">
        <f t="shared" si="0"/>
        <v>100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c r="M47" s="78">
        <f t="shared" si="0"/>
        <v>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v>100</v>
      </c>
      <c r="M48" s="78">
        <f t="shared" si="0"/>
        <v>100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c r="M49" s="78">
        <f t="shared" si="0"/>
        <v>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v>100</v>
      </c>
      <c r="M50" s="78">
        <f t="shared" si="0"/>
        <v>100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v>100</v>
      </c>
      <c r="M51" s="78">
        <f t="shared" si="0"/>
        <v>100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c r="M61" s="78">
        <f t="shared" si="0"/>
        <v>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c r="M62" s="78">
        <f t="shared" si="0"/>
        <v>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v>500</v>
      </c>
      <c r="M63" s="78">
        <f t="shared" si="0"/>
        <v>500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c r="M64" s="78">
        <f t="shared" si="0"/>
        <v>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c r="M65" s="78">
        <f t="shared" si="0"/>
        <v>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c r="M66" s="78">
        <f t="shared" si="0"/>
        <v>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c r="M67" s="78">
        <f t="shared" si="0"/>
        <v>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c r="M68" s="78">
        <f t="shared" ref="M68:M131" si="2">L68-(SUM(O68:AK68))</f>
        <v>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c r="M69" s="78">
        <f t="shared" si="2"/>
        <v>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c r="M70" s="78">
        <f t="shared" si="2"/>
        <v>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c r="M71" s="78">
        <f t="shared" si="2"/>
        <v>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c r="M72" s="78">
        <f t="shared" si="2"/>
        <v>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c r="M73" s="78">
        <f t="shared" si="2"/>
        <v>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c r="M74" s="78">
        <f t="shared" si="2"/>
        <v>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c r="M75" s="78">
        <f t="shared" si="2"/>
        <v>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c r="M76" s="78">
        <f t="shared" si="2"/>
        <v>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c r="M77" s="78">
        <f t="shared" si="2"/>
        <v>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c r="M78" s="78">
        <f t="shared" si="2"/>
        <v>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c r="M79" s="78">
        <f t="shared" si="2"/>
        <v>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c r="M80" s="78">
        <f t="shared" si="2"/>
        <v>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c r="M81" s="78">
        <f t="shared" si="2"/>
        <v>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c r="M82" s="78">
        <f t="shared" si="2"/>
        <v>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c r="M83" s="78">
        <f t="shared" si="2"/>
        <v>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c r="M84" s="78">
        <f t="shared" si="2"/>
        <v>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c r="M85" s="78">
        <f t="shared" si="2"/>
        <v>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c r="M86" s="78">
        <f t="shared" si="2"/>
        <v>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c r="M87" s="78">
        <f t="shared" si="2"/>
        <v>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c r="M88" s="78">
        <f t="shared" si="2"/>
        <v>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c r="M89" s="78">
        <f t="shared" si="2"/>
        <v>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c r="M90" s="78">
        <f t="shared" si="2"/>
        <v>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c r="M91" s="78">
        <f t="shared" si="2"/>
        <v>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c r="M92" s="78">
        <f t="shared" si="2"/>
        <v>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c r="M93" s="78">
        <f t="shared" si="2"/>
        <v>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c r="M94" s="78">
        <f t="shared" si="2"/>
        <v>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c r="M95" s="78">
        <f t="shared" si="2"/>
        <v>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c r="M96" s="78">
        <f t="shared" si="2"/>
        <v>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c r="M97" s="78">
        <f t="shared" si="2"/>
        <v>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v>100</v>
      </c>
      <c r="M98" s="78">
        <f t="shared" si="2"/>
        <v>100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c r="M99" s="78">
        <f t="shared" si="2"/>
        <v>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c r="M100" s="78">
        <f t="shared" si="2"/>
        <v>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c r="M101" s="78">
        <f t="shared" si="2"/>
        <v>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c r="M102" s="78">
        <f t="shared" si="2"/>
        <v>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c r="M103" s="78">
        <f t="shared" si="2"/>
        <v>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c r="M104" s="78">
        <f t="shared" si="2"/>
        <v>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c r="M105" s="78">
        <f t="shared" si="2"/>
        <v>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c r="M106" s="78">
        <f t="shared" si="2"/>
        <v>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c r="M107" s="78">
        <f t="shared" si="2"/>
        <v>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c r="M108" s="78">
        <f t="shared" si="2"/>
        <v>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v>100</v>
      </c>
      <c r="M109" s="78">
        <f t="shared" si="2"/>
        <v>100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c r="M110" s="78">
        <f t="shared" si="2"/>
        <v>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c r="M111" s="78">
        <f t="shared" si="2"/>
        <v>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c r="M112" s="78">
        <f t="shared" si="2"/>
        <v>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c r="M113" s="78">
        <f t="shared" si="2"/>
        <v>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c r="M114" s="78">
        <f t="shared" si="2"/>
        <v>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c r="M115" s="78">
        <f t="shared" si="2"/>
        <v>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c r="M116" s="78">
        <f t="shared" si="2"/>
        <v>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c r="M117" s="78">
        <f t="shared" si="2"/>
        <v>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c r="M118" s="78">
        <f t="shared" si="2"/>
        <v>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c r="M119" s="78">
        <f t="shared" si="2"/>
        <v>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c r="M120" s="78">
        <f t="shared" si="2"/>
        <v>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c r="M141" s="78">
        <f t="shared" si="4"/>
        <v>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500</v>
      </c>
      <c r="M142" s="78">
        <f t="shared" si="4"/>
        <v>500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1000</v>
      </c>
      <c r="M143" s="78">
        <f t="shared" si="4"/>
        <v>1000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20</v>
      </c>
      <c r="M144" s="78">
        <f t="shared" si="4"/>
        <v>20</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v>10</v>
      </c>
      <c r="M145" s="78">
        <f t="shared" si="4"/>
        <v>10</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50</v>
      </c>
      <c r="M146" s="78">
        <f t="shared" si="4"/>
        <v>50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10</v>
      </c>
      <c r="M147" s="78">
        <f t="shared" si="4"/>
        <v>10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10</v>
      </c>
      <c r="M148" s="78">
        <f t="shared" si="4"/>
        <v>10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2</v>
      </c>
      <c r="M149" s="78">
        <f t="shared" si="4"/>
        <v>2</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c r="M150" s="78">
        <f t="shared" si="4"/>
        <v>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200</v>
      </c>
      <c r="M151" s="78">
        <f t="shared" si="4"/>
        <v>200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50</v>
      </c>
      <c r="M152" s="78">
        <f t="shared" si="4"/>
        <v>50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50</v>
      </c>
      <c r="M153" s="78">
        <f t="shared" si="4"/>
        <v>50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c r="M154" s="78">
        <f t="shared" si="4"/>
        <v>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c r="M155" s="78">
        <f t="shared" si="4"/>
        <v>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2</v>
      </c>
      <c r="M156" s="78">
        <f t="shared" si="4"/>
        <v>2</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c r="M157" s="78">
        <f t="shared" si="4"/>
        <v>0</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c r="M158" s="78">
        <f t="shared" si="4"/>
        <v>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c r="M159" s="78">
        <f t="shared" si="4"/>
        <v>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100</v>
      </c>
      <c r="M160" s="78">
        <f t="shared" si="4"/>
        <v>100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c r="M161" s="78">
        <f t="shared" si="4"/>
        <v>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c r="M162" s="78">
        <f t="shared" si="4"/>
        <v>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c r="M163" s="78">
        <f t="shared" si="4"/>
        <v>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v>50</v>
      </c>
      <c r="M164" s="78">
        <f t="shared" si="4"/>
        <v>50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v>50</v>
      </c>
      <c r="M165" s="78">
        <f t="shared" si="4"/>
        <v>50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30</v>
      </c>
      <c r="M166" s="78">
        <f t="shared" si="4"/>
        <v>30</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c r="M167" s="78">
        <f t="shared" si="4"/>
        <v>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v>100</v>
      </c>
      <c r="M168" s="78">
        <f t="shared" si="4"/>
        <v>100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100</v>
      </c>
      <c r="M169" s="78">
        <f t="shared" si="4"/>
        <v>100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v>100</v>
      </c>
      <c r="M170" s="78">
        <f t="shared" si="4"/>
        <v>100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v>100</v>
      </c>
      <c r="M172" s="78">
        <f t="shared" si="4"/>
        <v>100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v>100</v>
      </c>
      <c r="M173" s="78">
        <f t="shared" si="4"/>
        <v>100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v>100</v>
      </c>
      <c r="M174" s="78">
        <f t="shared" si="4"/>
        <v>100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v>100</v>
      </c>
      <c r="M175" s="78">
        <f t="shared" si="4"/>
        <v>100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v>100</v>
      </c>
      <c r="M185" s="78">
        <f t="shared" si="4"/>
        <v>100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10</v>
      </c>
      <c r="M186" s="78">
        <f t="shared" si="4"/>
        <v>10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v>10</v>
      </c>
      <c r="M187" s="78">
        <f t="shared" si="4"/>
        <v>10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10</v>
      </c>
      <c r="M188" s="78">
        <f t="shared" si="4"/>
        <v>10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30</v>
      </c>
      <c r="M189" s="78">
        <f t="shared" si="4"/>
        <v>30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30</v>
      </c>
      <c r="M190" s="78">
        <f t="shared" si="4"/>
        <v>30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10</v>
      </c>
      <c r="M191" s="78">
        <f t="shared" si="4"/>
        <v>10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v>10</v>
      </c>
      <c r="M192" s="78">
        <f t="shared" si="4"/>
        <v>10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v>10</v>
      </c>
      <c r="M193" s="78">
        <f t="shared" si="4"/>
        <v>10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v>10</v>
      </c>
      <c r="M194" s="78">
        <f t="shared" si="4"/>
        <v>10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v>10</v>
      </c>
      <c r="M195" s="78">
        <f t="shared" si="4"/>
        <v>10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30</v>
      </c>
      <c r="M196" s="78">
        <f t="shared" ref="M196:M259" si="6">L196-(SUM(O196:AK196))</f>
        <v>30</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30</v>
      </c>
      <c r="M197" s="78">
        <f t="shared" si="6"/>
        <v>30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10</v>
      </c>
      <c r="M198" s="78">
        <f t="shared" si="6"/>
        <v>10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10</v>
      </c>
      <c r="M199" s="78">
        <f t="shared" si="6"/>
        <v>10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v>10</v>
      </c>
      <c r="M200" s="78">
        <f t="shared" si="6"/>
        <v>10</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10</v>
      </c>
      <c r="M201" s="78">
        <f t="shared" si="6"/>
        <v>10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v>10</v>
      </c>
      <c r="M202" s="78">
        <f t="shared" si="6"/>
        <v>10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10</v>
      </c>
      <c r="M203" s="78">
        <f t="shared" si="6"/>
        <v>10</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v>10</v>
      </c>
      <c r="M204" s="78">
        <f t="shared" si="6"/>
        <v>10</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10</v>
      </c>
      <c r="M205" s="78">
        <f t="shared" si="6"/>
        <v>10</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v>10</v>
      </c>
      <c r="M206" s="78">
        <f t="shared" si="6"/>
        <v>10</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v>10</v>
      </c>
      <c r="M208" s="78">
        <f t="shared" si="6"/>
        <v>10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v>5</v>
      </c>
      <c r="M209" s="78">
        <f t="shared" si="6"/>
        <v>5</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v>5</v>
      </c>
      <c r="M210" s="78">
        <f t="shared" si="6"/>
        <v>5</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v>5</v>
      </c>
      <c r="M211" s="78">
        <f t="shared" si="6"/>
        <v>5</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v>5</v>
      </c>
      <c r="M212" s="78">
        <f t="shared" si="6"/>
        <v>5</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v>4</v>
      </c>
      <c r="M213" s="78">
        <f t="shared" si="6"/>
        <v>4</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v>4</v>
      </c>
      <c r="M214" s="78">
        <f t="shared" si="6"/>
        <v>4</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v>4</v>
      </c>
      <c r="M215" s="78">
        <f t="shared" si="6"/>
        <v>4</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v>4</v>
      </c>
      <c r="M216" s="78">
        <f t="shared" si="6"/>
        <v>4</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v>4</v>
      </c>
      <c r="M217" s="78">
        <f t="shared" si="6"/>
        <v>4</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v>4</v>
      </c>
      <c r="M218" s="78">
        <f t="shared" si="6"/>
        <v>4</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v>10</v>
      </c>
      <c r="M219" s="78">
        <f t="shared" si="6"/>
        <v>10</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v>10</v>
      </c>
      <c r="M220" s="78">
        <f t="shared" si="6"/>
        <v>10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v>100</v>
      </c>
      <c r="M236" s="78">
        <f t="shared" si="6"/>
        <v>100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c r="M237" s="78">
        <f t="shared" si="6"/>
        <v>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c r="M240" s="78">
        <f t="shared" si="6"/>
        <v>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5</v>
      </c>
      <c r="M241" s="78">
        <f t="shared" si="6"/>
        <v>5</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v>100</v>
      </c>
      <c r="M245" s="78">
        <f t="shared" si="6"/>
        <v>100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v>100</v>
      </c>
      <c r="M246" s="78">
        <f t="shared" si="6"/>
        <v>100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v>5000</v>
      </c>
      <c r="M249" s="78">
        <f t="shared" si="6"/>
        <v>5000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v>5000</v>
      </c>
      <c r="M250" s="78">
        <f t="shared" si="6"/>
        <v>5000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1000</v>
      </c>
      <c r="M251" s="78">
        <f t="shared" si="6"/>
        <v>1000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v>1000</v>
      </c>
      <c r="M252" s="78">
        <f t="shared" si="6"/>
        <v>1000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c r="M253" s="78">
        <f t="shared" si="6"/>
        <v>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c r="M254" s="78">
        <f t="shared" si="6"/>
        <v>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c r="M255" s="78">
        <f t="shared" si="6"/>
        <v>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c r="M256" s="78">
        <f t="shared" si="6"/>
        <v>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c r="M258" s="78">
        <f t="shared" si="6"/>
        <v>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v>1000</v>
      </c>
      <c r="M259" s="78">
        <f t="shared" si="6"/>
        <v>1000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v>1000</v>
      </c>
      <c r="M260" s="78">
        <f t="shared" ref="M260:M323" si="8">L260-(SUM(O260:AK260))</f>
        <v>1000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v>1000</v>
      </c>
      <c r="M261" s="78">
        <f t="shared" si="8"/>
        <v>1000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v>1000</v>
      </c>
      <c r="M262" s="78">
        <f t="shared" si="8"/>
        <v>1000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v>1000</v>
      </c>
      <c r="M263" s="78">
        <f t="shared" si="8"/>
        <v>1000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5000</v>
      </c>
      <c r="M270" s="78">
        <f t="shared" si="8"/>
        <v>5000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v>5000</v>
      </c>
      <c r="M271" s="78">
        <f t="shared" si="8"/>
        <v>5000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20</v>
      </c>
      <c r="M272" s="78">
        <f t="shared" si="8"/>
        <v>20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v>100</v>
      </c>
      <c r="M273" s="78">
        <f t="shared" si="8"/>
        <v>100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v>100</v>
      </c>
      <c r="M274" s="78">
        <f t="shared" si="8"/>
        <v>100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100</v>
      </c>
      <c r="M275" s="78">
        <f t="shared" si="8"/>
        <v>100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100</v>
      </c>
      <c r="M276" s="78">
        <f t="shared" si="8"/>
        <v>100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c r="M277" s="78">
        <f t="shared" si="8"/>
        <v>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v>100</v>
      </c>
      <c r="M278" s="78">
        <f t="shared" si="8"/>
        <v>100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c r="M279" s="78">
        <f t="shared" si="8"/>
        <v>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c r="M281" s="78">
        <f t="shared" si="8"/>
        <v>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v>100</v>
      </c>
      <c r="M282" s="78">
        <f t="shared" si="8"/>
        <v>100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v>100</v>
      </c>
      <c r="M284" s="78">
        <f t="shared" si="8"/>
        <v>100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v>200</v>
      </c>
      <c r="M285" s="78">
        <f t="shared" si="8"/>
        <v>200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c r="M286" s="78">
        <f t="shared" si="8"/>
        <v>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c r="M287" s="78">
        <f t="shared" si="8"/>
        <v>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300</v>
      </c>
      <c r="M288" s="78">
        <f t="shared" si="8"/>
        <v>300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v>300</v>
      </c>
      <c r="M289" s="78">
        <f t="shared" si="8"/>
        <v>300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300</v>
      </c>
      <c r="M290" s="78">
        <f t="shared" si="8"/>
        <v>300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c r="M294" s="78">
        <f t="shared" si="8"/>
        <v>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c r="M295" s="78">
        <f t="shared" si="8"/>
        <v>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100</v>
      </c>
      <c r="M317" s="78">
        <f t="shared" si="8"/>
        <v>100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100</v>
      </c>
      <c r="M318" s="78">
        <f t="shared" si="8"/>
        <v>100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v>50</v>
      </c>
      <c r="M319" s="78">
        <f t="shared" si="8"/>
        <v>50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v>50</v>
      </c>
      <c r="M320" s="78">
        <f t="shared" si="8"/>
        <v>50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v>100</v>
      </c>
      <c r="M321" s="78">
        <f t="shared" si="8"/>
        <v>100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100</v>
      </c>
      <c r="M322" s="78">
        <f t="shared" si="8"/>
        <v>100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100</v>
      </c>
      <c r="M323" s="78">
        <f t="shared" si="8"/>
        <v>100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2</v>
      </c>
      <c r="M324" s="78">
        <f t="shared" ref="M324:M377" si="10">L324-(SUM(O324:AK324))</f>
        <v>2</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c r="M325" s="78">
        <f t="shared" si="10"/>
        <v>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c r="M326" s="78">
        <f t="shared" si="10"/>
        <v>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c r="M327" s="78">
        <f t="shared" si="10"/>
        <v>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c r="M328" s="78">
        <f t="shared" si="10"/>
        <v>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c r="M329" s="78">
        <f t="shared" si="10"/>
        <v>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c r="M330" s="78">
        <f t="shared" si="10"/>
        <v>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c r="M331" s="78">
        <f t="shared" si="10"/>
        <v>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v>2</v>
      </c>
      <c r="M332" s="78">
        <f t="shared" si="10"/>
        <v>2</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100</v>
      </c>
      <c r="M333" s="78">
        <f t="shared" si="10"/>
        <v>100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20</v>
      </c>
      <c r="M334" s="78">
        <f t="shared" si="10"/>
        <v>20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100</v>
      </c>
      <c r="M335" s="78">
        <f t="shared" si="10"/>
        <v>100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20</v>
      </c>
      <c r="M336" s="78">
        <f t="shared" si="10"/>
        <v>20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v>100</v>
      </c>
      <c r="M337" s="78">
        <f t="shared" si="10"/>
        <v>100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v>10</v>
      </c>
      <c r="M338" s="78">
        <f t="shared" si="10"/>
        <v>10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v>10</v>
      </c>
      <c r="M339" s="78">
        <f t="shared" si="10"/>
        <v>10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10</v>
      </c>
      <c r="M340" s="78">
        <f t="shared" si="10"/>
        <v>10</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v>10</v>
      </c>
      <c r="M341" s="78">
        <f t="shared" si="10"/>
        <v>10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v>10</v>
      </c>
      <c r="M342" s="78">
        <f t="shared" si="10"/>
        <v>10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v>10</v>
      </c>
      <c r="M343" s="78">
        <f t="shared" si="10"/>
        <v>10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c r="M344" s="78">
        <f t="shared" si="10"/>
        <v>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c r="M345" s="78">
        <f t="shared" si="10"/>
        <v>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v>50</v>
      </c>
      <c r="M346" s="78">
        <f t="shared" si="10"/>
        <v>50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v>50</v>
      </c>
      <c r="M347" s="78">
        <f t="shared" si="10"/>
        <v>50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v>50</v>
      </c>
      <c r="M348" s="78">
        <f t="shared" si="10"/>
        <v>50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v>50</v>
      </c>
      <c r="M349" s="78">
        <f t="shared" si="10"/>
        <v>50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v>50</v>
      </c>
      <c r="M350" s="78">
        <f t="shared" si="10"/>
        <v>50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v>50</v>
      </c>
      <c r="M351" s="78">
        <f t="shared" si="10"/>
        <v>50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c r="M352" s="78">
        <f t="shared" si="10"/>
        <v>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c r="M353" s="78">
        <f t="shared" si="10"/>
        <v>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v>50</v>
      </c>
      <c r="M354" s="78">
        <f t="shared" si="10"/>
        <v>50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v>50</v>
      </c>
      <c r="M355" s="78">
        <f t="shared" si="10"/>
        <v>50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v>100</v>
      </c>
      <c r="M362" s="78">
        <f t="shared" si="10"/>
        <v>100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v>100</v>
      </c>
      <c r="M363" s="78">
        <f t="shared" si="10"/>
        <v>100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v>100</v>
      </c>
      <c r="M364" s="78">
        <f t="shared" si="10"/>
        <v>100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v>100</v>
      </c>
      <c r="M365" s="78">
        <f t="shared" si="10"/>
        <v>100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v>50</v>
      </c>
      <c r="M366" s="78">
        <f t="shared" si="10"/>
        <v>50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v>50</v>
      </c>
      <c r="M367" s="78">
        <f t="shared" si="10"/>
        <v>50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v>50</v>
      </c>
      <c r="M368" s="78">
        <f t="shared" si="10"/>
        <v>50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v>50</v>
      </c>
      <c r="M369" s="78">
        <f t="shared" si="10"/>
        <v>50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v>50</v>
      </c>
      <c r="M370" s="78">
        <f t="shared" si="10"/>
        <v>50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v>50</v>
      </c>
      <c r="M371" s="78">
        <f t="shared" si="10"/>
        <v>50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v>50</v>
      </c>
      <c r="M372" s="78">
        <f t="shared" si="10"/>
        <v>50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v>50</v>
      </c>
      <c r="M373" s="78">
        <f t="shared" si="10"/>
        <v>50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v>50</v>
      </c>
      <c r="M374" s="78">
        <f t="shared" si="10"/>
        <v>50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v>100</v>
      </c>
      <c r="M375" s="78">
        <f t="shared" si="10"/>
        <v>100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v>100</v>
      </c>
      <c r="M377" s="78">
        <f t="shared" si="10"/>
        <v>100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K1:AK2"/>
    <mergeCell ref="Y1:Y2"/>
    <mergeCell ref="Z1:Z2"/>
    <mergeCell ref="T1:T2"/>
    <mergeCell ref="U1:U2"/>
    <mergeCell ref="V1:V2"/>
    <mergeCell ref="W1:W2"/>
    <mergeCell ref="AD1:AD2"/>
    <mergeCell ref="AE1:AE2"/>
    <mergeCell ref="AB1:AB2"/>
    <mergeCell ref="AC1:AC2"/>
    <mergeCell ref="AF1:AF2"/>
    <mergeCell ref="AG1:AG2"/>
    <mergeCell ref="AH1:AH2"/>
    <mergeCell ref="AI1:AI2"/>
    <mergeCell ref="AJ1:AJ2"/>
    <mergeCell ref="A2:N2"/>
    <mergeCell ref="R1:R2"/>
    <mergeCell ref="S1:S2"/>
    <mergeCell ref="A1:C1"/>
    <mergeCell ref="D1:K1"/>
    <mergeCell ref="A186:A236"/>
    <mergeCell ref="B186:B236"/>
    <mergeCell ref="A237:A271"/>
    <mergeCell ref="B237:B271"/>
    <mergeCell ref="AA1:AA2"/>
    <mergeCell ref="L1:N1"/>
    <mergeCell ref="O1:O2"/>
    <mergeCell ref="P1:P2"/>
    <mergeCell ref="X1:X2"/>
    <mergeCell ref="Q1:Q2"/>
    <mergeCell ref="A4:A61"/>
    <mergeCell ref="B4:B61"/>
    <mergeCell ref="A62:A141"/>
    <mergeCell ref="B62:B141"/>
    <mergeCell ref="A142:A185"/>
    <mergeCell ref="B142:B185"/>
  </mergeCells>
  <conditionalFormatting sqref="O4:O51 O53:O306">
    <cfRule type="cellIs" dxfId="289" priority="34" stopIfTrue="1" operator="greaterThan">
      <formula>0</formula>
    </cfRule>
    <cfRule type="cellIs" dxfId="288" priority="35" stopIfTrue="1" operator="greaterThan">
      <formula>0</formula>
    </cfRule>
    <cfRule type="cellIs" dxfId="287" priority="36" stopIfTrue="1" operator="greaterThan">
      <formula>0</formula>
    </cfRule>
  </conditionalFormatting>
  <conditionalFormatting sqref="O328:O334">
    <cfRule type="cellIs" dxfId="286" priority="10" stopIfTrue="1" operator="greaterThan">
      <formula>0</formula>
    </cfRule>
    <cfRule type="cellIs" dxfId="285" priority="11" stopIfTrue="1" operator="greaterThan">
      <formula>0</formula>
    </cfRule>
    <cfRule type="cellIs" dxfId="284" priority="12" stopIfTrue="1" operator="greaterThan">
      <formula>0</formula>
    </cfRule>
  </conditionalFormatting>
  <conditionalFormatting sqref="O337:O377">
    <cfRule type="cellIs" dxfId="283" priority="4" stopIfTrue="1" operator="greaterThan">
      <formula>0</formula>
    </cfRule>
    <cfRule type="cellIs" dxfId="282" priority="5" stopIfTrue="1" operator="greaterThan">
      <formula>0</formula>
    </cfRule>
    <cfRule type="cellIs" dxfId="281" priority="6" stopIfTrue="1" operator="greaterThan">
      <formula>0</formula>
    </cfRule>
  </conditionalFormatting>
  <conditionalFormatting sqref="P315">
    <cfRule type="cellIs" dxfId="280" priority="31" stopIfTrue="1" operator="greaterThan">
      <formula>0</formula>
    </cfRule>
    <cfRule type="cellIs" dxfId="279" priority="32" stopIfTrue="1" operator="greaterThan">
      <formula>0</formula>
    </cfRule>
    <cfRule type="cellIs" dxfId="278" priority="33" stopIfTrue="1" operator="greaterThan">
      <formula>0</formula>
    </cfRule>
  </conditionalFormatting>
  <conditionalFormatting sqref="P4:AK306">
    <cfRule type="cellIs" dxfId="277" priority="40" stopIfTrue="1" operator="greaterThan">
      <formula>0</formula>
    </cfRule>
    <cfRule type="cellIs" dxfId="276" priority="41" stopIfTrue="1" operator="greaterThan">
      <formula>0</formula>
    </cfRule>
    <cfRule type="cellIs" dxfId="275" priority="42" stopIfTrue="1" operator="greaterThan">
      <formula>0</formula>
    </cfRule>
  </conditionalFormatting>
  <conditionalFormatting sqref="Q301:Q377">
    <cfRule type="cellIs" dxfId="274" priority="37" operator="greaterThan">
      <formula>0</formula>
    </cfRule>
    <cfRule type="cellIs" priority="38" operator="greaterThan">
      <formula>0</formula>
    </cfRule>
  </conditionalFormatting>
  <conditionalFormatting sqref="R315">
    <cfRule type="cellIs" dxfId="273" priority="1" stopIfTrue="1" operator="greaterThan">
      <formula>0</formula>
    </cfRule>
    <cfRule type="cellIs" dxfId="272" priority="2" stopIfTrue="1" operator="greaterThan">
      <formula>0</formula>
    </cfRule>
    <cfRule type="cellIs" dxfId="271" priority="3" stopIfTrue="1" operator="greaterThan">
      <formula>0</formula>
    </cfRule>
  </conditionalFormatting>
  <conditionalFormatting sqref="S4:AK377">
    <cfRule type="cellIs" dxfId="270" priority="39" operator="greaterThan">
      <formula>0</formula>
    </cfRule>
  </conditionalFormatting>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c r="M5" s="78">
        <f t="shared" si="0"/>
        <v>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v>200</v>
      </c>
      <c r="M6" s="78">
        <f t="shared" si="0"/>
        <v>200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c r="M7" s="78">
        <f t="shared" si="0"/>
        <v>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c r="M8" s="78">
        <f t="shared" si="0"/>
        <v>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c r="M9" s="78">
        <f t="shared" si="0"/>
        <v>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c r="M10" s="78">
        <f t="shared" si="0"/>
        <v>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c r="M11" s="78">
        <f t="shared" si="0"/>
        <v>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c r="M12" s="78">
        <f t="shared" si="0"/>
        <v>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c r="M13" s="78">
        <f t="shared" si="0"/>
        <v>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v>1000</v>
      </c>
      <c r="M14" s="78">
        <f t="shared" si="0"/>
        <v>1000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c r="M15" s="78">
        <f t="shared" si="0"/>
        <v>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c r="M16" s="78">
        <f t="shared" si="0"/>
        <v>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c r="M17" s="78">
        <f t="shared" si="0"/>
        <v>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c r="M18" s="78">
        <f t="shared" si="0"/>
        <v>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c r="M19" s="78">
        <f t="shared" si="0"/>
        <v>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c r="M20" s="78">
        <f t="shared" si="0"/>
        <v>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v>1000</v>
      </c>
      <c r="M21" s="78">
        <f t="shared" si="0"/>
        <v>1000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c r="M22" s="78">
        <f t="shared" si="0"/>
        <v>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c r="M23" s="78">
        <f t="shared" si="0"/>
        <v>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v>20</v>
      </c>
      <c r="M24" s="78">
        <f t="shared" si="0"/>
        <v>20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c r="M25" s="78">
        <f t="shared" si="0"/>
        <v>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c r="M26" s="78">
        <f t="shared" si="0"/>
        <v>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v>100</v>
      </c>
      <c r="M27" s="78">
        <f t="shared" si="0"/>
        <v>100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c r="M28" s="78">
        <f t="shared" si="0"/>
        <v>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c r="M29" s="78">
        <f t="shared" si="0"/>
        <v>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c r="M30" s="78">
        <f t="shared" si="0"/>
        <v>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c r="M31" s="78">
        <f t="shared" si="0"/>
        <v>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c r="M32" s="78">
        <f t="shared" si="0"/>
        <v>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c r="M33" s="78">
        <f t="shared" si="0"/>
        <v>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c r="M34" s="78">
        <f t="shared" si="0"/>
        <v>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c r="M35" s="78">
        <f t="shared" si="0"/>
        <v>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c r="M36" s="78">
        <f t="shared" si="0"/>
        <v>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v>300</v>
      </c>
      <c r="M37" s="78">
        <f t="shared" si="0"/>
        <v>300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c r="M39" s="78">
        <f t="shared" si="0"/>
        <v>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c r="M40" s="78">
        <f t="shared" si="0"/>
        <v>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c r="M41" s="78">
        <f t="shared" si="0"/>
        <v>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c r="M43" s="78">
        <f t="shared" si="0"/>
        <v>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c r="M44" s="78">
        <f t="shared" si="0"/>
        <v>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v>100</v>
      </c>
      <c r="M45" s="78">
        <f t="shared" si="0"/>
        <v>100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c r="M46" s="78">
        <f t="shared" si="0"/>
        <v>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c r="M47" s="78">
        <f t="shared" si="0"/>
        <v>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c r="M48" s="78">
        <f t="shared" si="0"/>
        <v>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v>50</v>
      </c>
      <c r="M49" s="78">
        <f t="shared" si="0"/>
        <v>50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c r="M50" s="78">
        <f t="shared" si="0"/>
        <v>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c r="M51" s="78">
        <f t="shared" si="0"/>
        <v>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c r="M61" s="78">
        <f t="shared" si="0"/>
        <v>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c r="M62" s="78">
        <f t="shared" si="0"/>
        <v>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c r="M63" s="78">
        <f t="shared" si="0"/>
        <v>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c r="M64" s="78">
        <f t="shared" si="0"/>
        <v>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c r="M65" s="78">
        <f t="shared" si="0"/>
        <v>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c r="M66" s="78">
        <f t="shared" si="0"/>
        <v>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c r="M67" s="78">
        <f t="shared" si="0"/>
        <v>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c r="M68" s="78">
        <f t="shared" ref="M68:M131" si="2">L68-(SUM(O68:AK68))</f>
        <v>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c r="M69" s="78">
        <f t="shared" si="2"/>
        <v>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c r="M70" s="78">
        <f t="shared" si="2"/>
        <v>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c r="M71" s="78">
        <f t="shared" si="2"/>
        <v>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c r="M72" s="78">
        <f t="shared" si="2"/>
        <v>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c r="M73" s="78">
        <f t="shared" si="2"/>
        <v>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c r="M74" s="78">
        <f t="shared" si="2"/>
        <v>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c r="M75" s="78">
        <f t="shared" si="2"/>
        <v>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c r="M76" s="78">
        <f t="shared" si="2"/>
        <v>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c r="M77" s="78">
        <f t="shared" si="2"/>
        <v>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c r="M78" s="78">
        <f t="shared" si="2"/>
        <v>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c r="M79" s="78">
        <f t="shared" si="2"/>
        <v>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c r="M80" s="78">
        <f t="shared" si="2"/>
        <v>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c r="M81" s="78">
        <f t="shared" si="2"/>
        <v>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c r="M82" s="78">
        <f t="shared" si="2"/>
        <v>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c r="M83" s="78">
        <f t="shared" si="2"/>
        <v>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c r="M84" s="78">
        <f t="shared" si="2"/>
        <v>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c r="M85" s="78">
        <f t="shared" si="2"/>
        <v>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c r="M86" s="78">
        <f t="shared" si="2"/>
        <v>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c r="M87" s="78">
        <f t="shared" si="2"/>
        <v>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c r="M88" s="78">
        <f t="shared" si="2"/>
        <v>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c r="M89" s="78">
        <f t="shared" si="2"/>
        <v>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c r="M90" s="78">
        <f t="shared" si="2"/>
        <v>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c r="M91" s="78">
        <f t="shared" si="2"/>
        <v>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c r="M92" s="78">
        <f t="shared" si="2"/>
        <v>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c r="M93" s="78">
        <f t="shared" si="2"/>
        <v>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c r="M94" s="78">
        <f t="shared" si="2"/>
        <v>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c r="M95" s="78">
        <f t="shared" si="2"/>
        <v>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c r="M96" s="78">
        <f t="shared" si="2"/>
        <v>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c r="M97" s="78">
        <f t="shared" si="2"/>
        <v>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c r="M98" s="78">
        <f t="shared" si="2"/>
        <v>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c r="M99" s="78">
        <f t="shared" si="2"/>
        <v>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c r="M100" s="78">
        <f t="shared" si="2"/>
        <v>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c r="M101" s="78">
        <f t="shared" si="2"/>
        <v>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c r="M102" s="78">
        <f t="shared" si="2"/>
        <v>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c r="M103" s="78">
        <f t="shared" si="2"/>
        <v>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c r="M104" s="78">
        <f t="shared" si="2"/>
        <v>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c r="M105" s="78">
        <f t="shared" si="2"/>
        <v>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c r="M106" s="78">
        <f t="shared" si="2"/>
        <v>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c r="M107" s="78">
        <f t="shared" si="2"/>
        <v>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c r="M108" s="78">
        <f t="shared" si="2"/>
        <v>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c r="M109" s="78">
        <f t="shared" si="2"/>
        <v>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c r="M110" s="78">
        <f t="shared" si="2"/>
        <v>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c r="M111" s="78">
        <f t="shared" si="2"/>
        <v>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c r="M112" s="78">
        <f t="shared" si="2"/>
        <v>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c r="M113" s="78">
        <f t="shared" si="2"/>
        <v>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c r="M114" s="78">
        <f t="shared" si="2"/>
        <v>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c r="M115" s="78">
        <f t="shared" si="2"/>
        <v>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c r="M116" s="78">
        <f t="shared" si="2"/>
        <v>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c r="M117" s="78">
        <f t="shared" si="2"/>
        <v>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c r="M118" s="78">
        <f t="shared" si="2"/>
        <v>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c r="M119" s="78">
        <f t="shared" si="2"/>
        <v>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c r="M120" s="78">
        <f t="shared" si="2"/>
        <v>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c r="M141" s="78">
        <f t="shared" si="4"/>
        <v>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60</v>
      </c>
      <c r="M142" s="78">
        <f t="shared" si="4"/>
        <v>60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105</v>
      </c>
      <c r="M143" s="78">
        <f t="shared" si="4"/>
        <v>105</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c r="M144" s="78">
        <f t="shared" si="4"/>
        <v>0</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c r="M145" s="78">
        <f t="shared" si="4"/>
        <v>0</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c r="M146" s="78">
        <f t="shared" si="4"/>
        <v>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10</v>
      </c>
      <c r="M147" s="78">
        <f t="shared" si="4"/>
        <v>10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20</v>
      </c>
      <c r="M148" s="78">
        <f t="shared" si="4"/>
        <v>20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c r="M149" s="78">
        <f t="shared" si="4"/>
        <v>0</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c r="M150" s="78">
        <f t="shared" si="4"/>
        <v>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20</v>
      </c>
      <c r="M151" s="78">
        <f t="shared" si="4"/>
        <v>20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10</v>
      </c>
      <c r="M152" s="78">
        <f t="shared" si="4"/>
        <v>10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10</v>
      </c>
      <c r="M153" s="78">
        <f t="shared" si="4"/>
        <v>10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c r="M154" s="78">
        <f t="shared" si="4"/>
        <v>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c r="M155" s="78">
        <f t="shared" si="4"/>
        <v>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4</v>
      </c>
      <c r="M156" s="78">
        <f t="shared" si="4"/>
        <v>4</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v>1</v>
      </c>
      <c r="M157" s="78">
        <f t="shared" si="4"/>
        <v>1</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c r="M158" s="78">
        <f t="shared" si="4"/>
        <v>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c r="M159" s="78">
        <f t="shared" si="4"/>
        <v>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c r="M160" s="78">
        <f t="shared" si="4"/>
        <v>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c r="M161" s="78">
        <f t="shared" si="4"/>
        <v>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v>10</v>
      </c>
      <c r="M162" s="78">
        <f t="shared" si="4"/>
        <v>10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v>10</v>
      </c>
      <c r="M163" s="78">
        <f t="shared" si="4"/>
        <v>10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v>30</v>
      </c>
      <c r="M164" s="78">
        <f t="shared" si="4"/>
        <v>30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v>30</v>
      </c>
      <c r="M165" s="78">
        <f t="shared" si="4"/>
        <v>30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3</v>
      </c>
      <c r="M166" s="78">
        <f t="shared" si="4"/>
        <v>3</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v>9</v>
      </c>
      <c r="M167" s="78">
        <f t="shared" si="4"/>
        <v>9</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c r="M168" s="78">
        <f t="shared" si="4"/>
        <v>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c r="M169" s="78">
        <f t="shared" si="4"/>
        <v>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c r="M170" s="78">
        <f t="shared" si="4"/>
        <v>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c r="M172" s="78">
        <f t="shared" si="4"/>
        <v>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c r="M173" s="78">
        <f t="shared" si="4"/>
        <v>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c r="M174" s="78">
        <f t="shared" si="4"/>
        <v>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c r="M175" s="78">
        <f t="shared" si="4"/>
        <v>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c r="M185" s="78">
        <f t="shared" si="4"/>
        <v>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c r="M186" s="78">
        <f t="shared" si="4"/>
        <v>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c r="M187" s="78">
        <f t="shared" si="4"/>
        <v>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10</v>
      </c>
      <c r="M188" s="78">
        <f t="shared" si="4"/>
        <v>10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10</v>
      </c>
      <c r="M189" s="78">
        <f t="shared" si="4"/>
        <v>10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10</v>
      </c>
      <c r="M190" s="78">
        <f t="shared" si="4"/>
        <v>10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10</v>
      </c>
      <c r="M191" s="78">
        <f t="shared" si="4"/>
        <v>10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v>10</v>
      </c>
      <c r="M192" s="78">
        <f t="shared" si="4"/>
        <v>10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c r="M193" s="78">
        <f t="shared" si="4"/>
        <v>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c r="M194" s="78">
        <f t="shared" si="4"/>
        <v>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v>10</v>
      </c>
      <c r="M195" s="78">
        <f t="shared" si="4"/>
        <v>10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10</v>
      </c>
      <c r="M196" s="78">
        <f t="shared" ref="M196:M259" si="6">L196-(SUM(O196:AK196))</f>
        <v>10</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10</v>
      </c>
      <c r="M197" s="78">
        <f t="shared" si="6"/>
        <v>10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10</v>
      </c>
      <c r="M198" s="78">
        <f t="shared" si="6"/>
        <v>10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10</v>
      </c>
      <c r="M199" s="78">
        <f t="shared" si="6"/>
        <v>10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c r="M200" s="78">
        <f t="shared" si="6"/>
        <v>0</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10</v>
      </c>
      <c r="M201" s="78">
        <f t="shared" si="6"/>
        <v>10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c r="M202" s="78">
        <f t="shared" si="6"/>
        <v>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5</v>
      </c>
      <c r="M203" s="78">
        <f t="shared" si="6"/>
        <v>5</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c r="M204" s="78">
        <f t="shared" si="6"/>
        <v>0</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1</v>
      </c>
      <c r="M205" s="78">
        <f t="shared" si="6"/>
        <v>1</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v>1</v>
      </c>
      <c r="M206" s="78">
        <f t="shared" si="6"/>
        <v>1</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v>1</v>
      </c>
      <c r="M208" s="78">
        <f t="shared" si="6"/>
        <v>1</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c r="M209" s="78">
        <f t="shared" si="6"/>
        <v>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c r="M210" s="78">
        <f t="shared" si="6"/>
        <v>0</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c r="M211" s="78">
        <f t="shared" si="6"/>
        <v>0</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c r="M212" s="78">
        <f t="shared" si="6"/>
        <v>0</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c r="M213" s="78">
        <f t="shared" si="6"/>
        <v>0</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c r="M214" s="78">
        <f t="shared" si="6"/>
        <v>0</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c r="M215" s="78">
        <f t="shared" si="6"/>
        <v>0</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c r="M216" s="78">
        <f t="shared" si="6"/>
        <v>0</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c r="M217" s="78">
        <f t="shared" si="6"/>
        <v>0</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c r="M218" s="78">
        <f t="shared" si="6"/>
        <v>0</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c r="M219" s="78">
        <f t="shared" si="6"/>
        <v>0</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c r="M220" s="78">
        <f t="shared" si="6"/>
        <v>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c r="M237" s="78">
        <f t="shared" si="6"/>
        <v>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c r="M240" s="78">
        <f t="shared" si="6"/>
        <v>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c r="M241" s="78">
        <f t="shared" si="6"/>
        <v>0</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c r="M245" s="78">
        <f t="shared" si="6"/>
        <v>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c r="M246" s="78">
        <f t="shared" si="6"/>
        <v>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v>1000</v>
      </c>
      <c r="M249" s="78">
        <f t="shared" si="6"/>
        <v>1000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c r="M250" s="78">
        <f t="shared" si="6"/>
        <v>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100</v>
      </c>
      <c r="M251" s="78">
        <f t="shared" si="6"/>
        <v>100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c r="M252" s="78">
        <f t="shared" si="6"/>
        <v>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c r="M253" s="78">
        <f t="shared" si="6"/>
        <v>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c r="M254" s="78">
        <f t="shared" si="6"/>
        <v>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c r="M255" s="78">
        <f t="shared" si="6"/>
        <v>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v>50</v>
      </c>
      <c r="M256" s="78">
        <f t="shared" si="6"/>
        <v>50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c r="M258" s="78">
        <f t="shared" si="6"/>
        <v>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c r="M259" s="78">
        <f t="shared" si="6"/>
        <v>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v>50</v>
      </c>
      <c r="M260" s="78">
        <f t="shared" ref="M260:M323" si="8">L260-(SUM(O260:AK260))</f>
        <v>50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c r="M261" s="78">
        <f t="shared" si="8"/>
        <v>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c r="M262" s="78">
        <f t="shared" si="8"/>
        <v>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c r="M263" s="78">
        <f t="shared" si="8"/>
        <v>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50</v>
      </c>
      <c r="M270" s="78">
        <f t="shared" si="8"/>
        <v>50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c r="M271" s="78">
        <f t="shared" si="8"/>
        <v>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c r="M272" s="78">
        <f t="shared" si="8"/>
        <v>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c r="M273" s="78">
        <f t="shared" si="8"/>
        <v>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v>10</v>
      </c>
      <c r="M274" s="78">
        <f t="shared" si="8"/>
        <v>10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10</v>
      </c>
      <c r="M275" s="78">
        <f t="shared" si="8"/>
        <v>10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20</v>
      </c>
      <c r="M276" s="78">
        <f t="shared" si="8"/>
        <v>20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c r="M277" s="78">
        <f t="shared" si="8"/>
        <v>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c r="M278" s="78">
        <f t="shared" si="8"/>
        <v>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c r="M279" s="78">
        <f t="shared" si="8"/>
        <v>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c r="M281" s="78">
        <f t="shared" si="8"/>
        <v>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c r="M282" s="78">
        <f t="shared" si="8"/>
        <v>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c r="M285" s="78">
        <f t="shared" si="8"/>
        <v>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c r="M286" s="78">
        <f t="shared" si="8"/>
        <v>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c r="M287" s="78">
        <f t="shared" si="8"/>
        <v>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50</v>
      </c>
      <c r="M288" s="78">
        <f t="shared" si="8"/>
        <v>50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c r="M289" s="78">
        <f t="shared" si="8"/>
        <v>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c r="M290" s="78">
        <f t="shared" si="8"/>
        <v>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c r="M294" s="78">
        <f t="shared" si="8"/>
        <v>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c r="M295" s="78">
        <f t="shared" si="8"/>
        <v>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60</v>
      </c>
      <c r="M317" s="78">
        <f t="shared" si="8"/>
        <v>60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60</v>
      </c>
      <c r="M318" s="78">
        <f t="shared" si="8"/>
        <v>60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c r="M319" s="78">
        <f t="shared" si="8"/>
        <v>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c r="M320" s="78">
        <f t="shared" si="8"/>
        <v>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c r="M321" s="78">
        <f t="shared" si="8"/>
        <v>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10</v>
      </c>
      <c r="M322" s="78">
        <f t="shared" si="8"/>
        <v>10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110</v>
      </c>
      <c r="M323" s="78">
        <f t="shared" si="8"/>
        <v>110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c r="M324" s="78">
        <f t="shared" ref="M324:M377" si="10">L324-(SUM(O324:AK324))</f>
        <v>0</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c r="M325" s="78">
        <f t="shared" si="10"/>
        <v>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c r="M326" s="78">
        <f t="shared" si="10"/>
        <v>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c r="M327" s="78">
        <f t="shared" si="10"/>
        <v>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c r="M328" s="78">
        <f t="shared" si="10"/>
        <v>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c r="M329" s="78">
        <f t="shared" si="10"/>
        <v>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c r="M330" s="78">
        <f t="shared" si="10"/>
        <v>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c r="M331" s="78">
        <f t="shared" si="10"/>
        <v>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c r="M332" s="78">
        <f t="shared" si="10"/>
        <v>0</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6</v>
      </c>
      <c r="M333" s="78">
        <f t="shared" si="10"/>
        <v>6</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30</v>
      </c>
      <c r="M334" s="78">
        <f t="shared" si="10"/>
        <v>30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c r="M335" s="78">
        <f t="shared" si="10"/>
        <v>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30</v>
      </c>
      <c r="M336" s="78">
        <f t="shared" si="10"/>
        <v>30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c r="M337" s="78">
        <f t="shared" si="10"/>
        <v>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c r="M338" s="78">
        <f t="shared" si="10"/>
        <v>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c r="M339" s="78">
        <f t="shared" si="10"/>
        <v>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c r="M340" s="78">
        <f t="shared" si="10"/>
        <v>0</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c r="M341" s="78">
        <f t="shared" si="10"/>
        <v>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c r="M342" s="78">
        <f t="shared" si="10"/>
        <v>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c r="M343" s="78">
        <f t="shared" si="10"/>
        <v>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c r="M344" s="78">
        <f t="shared" si="10"/>
        <v>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c r="M345" s="78">
        <f t="shared" si="10"/>
        <v>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c r="M346" s="78">
        <f t="shared" si="10"/>
        <v>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c r="M347" s="78">
        <f t="shared" si="10"/>
        <v>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c r="M348" s="78">
        <f t="shared" si="10"/>
        <v>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c r="M349" s="78">
        <f t="shared" si="10"/>
        <v>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c r="M350" s="78">
        <f t="shared" si="10"/>
        <v>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c r="M351" s="78">
        <f t="shared" si="10"/>
        <v>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c r="M352" s="78">
        <f t="shared" si="10"/>
        <v>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c r="M353" s="78">
        <f t="shared" si="10"/>
        <v>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c r="M354" s="78">
        <f t="shared" si="10"/>
        <v>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c r="M355" s="78">
        <f t="shared" si="10"/>
        <v>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c r="M362" s="78">
        <f t="shared" si="10"/>
        <v>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c r="M363" s="78">
        <f t="shared" si="10"/>
        <v>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c r="M364" s="78">
        <f t="shared" si="10"/>
        <v>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c r="M365" s="78">
        <f t="shared" si="10"/>
        <v>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c r="M366" s="78">
        <f t="shared" si="10"/>
        <v>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c r="M367" s="78">
        <f t="shared" si="10"/>
        <v>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c r="M368" s="78">
        <f t="shared" si="10"/>
        <v>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c r="M369" s="78">
        <f t="shared" si="10"/>
        <v>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c r="M370" s="78">
        <f t="shared" si="10"/>
        <v>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c r="M371" s="78">
        <f t="shared" si="10"/>
        <v>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c r="M372" s="78">
        <f t="shared" si="10"/>
        <v>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c r="M373" s="78">
        <f t="shared" si="10"/>
        <v>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c r="M374" s="78">
        <f t="shared" si="10"/>
        <v>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c r="M375" s="78">
        <f t="shared" si="10"/>
        <v>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v>6</v>
      </c>
      <c r="M377" s="78">
        <f t="shared" si="10"/>
        <v>6</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142:A185"/>
    <mergeCell ref="B142:B185"/>
    <mergeCell ref="A186:A236"/>
    <mergeCell ref="B186:B236"/>
    <mergeCell ref="A237:A271"/>
    <mergeCell ref="B237:B271"/>
    <mergeCell ref="AK1:AK2"/>
    <mergeCell ref="A2:N2"/>
    <mergeCell ref="AE1:AE2"/>
    <mergeCell ref="AF1:AF2"/>
    <mergeCell ref="AG1:AG2"/>
    <mergeCell ref="AH1:AH2"/>
    <mergeCell ref="AI1:AI2"/>
    <mergeCell ref="AD1:AD2"/>
    <mergeCell ref="X1:X2"/>
    <mergeCell ref="Y1:Y2"/>
    <mergeCell ref="Z1:Z2"/>
    <mergeCell ref="AA1:AA2"/>
    <mergeCell ref="O1:O2"/>
    <mergeCell ref="P1:P2"/>
    <mergeCell ref="Q1:Q2"/>
    <mergeCell ref="A4:A61"/>
    <mergeCell ref="B4:B61"/>
    <mergeCell ref="A62:A141"/>
    <mergeCell ref="B62:B141"/>
    <mergeCell ref="AJ1:AJ2"/>
    <mergeCell ref="AB1:AB2"/>
    <mergeCell ref="AC1:AC2"/>
    <mergeCell ref="R1:R2"/>
    <mergeCell ref="S1:S2"/>
    <mergeCell ref="T1:T2"/>
    <mergeCell ref="U1:U2"/>
    <mergeCell ref="V1:V2"/>
    <mergeCell ref="W1:W2"/>
    <mergeCell ref="A1:C1"/>
    <mergeCell ref="D1:K1"/>
    <mergeCell ref="L1:N1"/>
  </mergeCells>
  <conditionalFormatting sqref="O4:O51 O53:O306">
    <cfRule type="cellIs" dxfId="269" priority="34" stopIfTrue="1" operator="greaterThan">
      <formula>0</formula>
    </cfRule>
    <cfRule type="cellIs" dxfId="268" priority="35" stopIfTrue="1" operator="greaterThan">
      <formula>0</formula>
    </cfRule>
    <cfRule type="cellIs" dxfId="267" priority="36" stopIfTrue="1" operator="greaterThan">
      <formula>0</formula>
    </cfRule>
  </conditionalFormatting>
  <conditionalFormatting sqref="O328:O334">
    <cfRule type="cellIs" dxfId="266" priority="10" stopIfTrue="1" operator="greaterThan">
      <formula>0</formula>
    </cfRule>
    <cfRule type="cellIs" dxfId="265" priority="11" stopIfTrue="1" operator="greaterThan">
      <formula>0</formula>
    </cfRule>
    <cfRule type="cellIs" dxfId="264" priority="12" stopIfTrue="1" operator="greaterThan">
      <formula>0</formula>
    </cfRule>
  </conditionalFormatting>
  <conditionalFormatting sqref="O337:O377">
    <cfRule type="cellIs" dxfId="263" priority="4" stopIfTrue="1" operator="greaterThan">
      <formula>0</formula>
    </cfRule>
    <cfRule type="cellIs" dxfId="262" priority="5" stopIfTrue="1" operator="greaterThan">
      <formula>0</formula>
    </cfRule>
    <cfRule type="cellIs" dxfId="261" priority="6" stopIfTrue="1" operator="greaterThan">
      <formula>0</formula>
    </cfRule>
  </conditionalFormatting>
  <conditionalFormatting sqref="P315">
    <cfRule type="cellIs" dxfId="260" priority="31" stopIfTrue="1" operator="greaterThan">
      <formula>0</formula>
    </cfRule>
    <cfRule type="cellIs" dxfId="259" priority="32" stopIfTrue="1" operator="greaterThan">
      <formula>0</formula>
    </cfRule>
    <cfRule type="cellIs" dxfId="258" priority="33" stopIfTrue="1" operator="greaterThan">
      <formula>0</formula>
    </cfRule>
  </conditionalFormatting>
  <conditionalFormatting sqref="P4:AK306">
    <cfRule type="cellIs" dxfId="257" priority="40" stopIfTrue="1" operator="greaterThan">
      <formula>0</formula>
    </cfRule>
    <cfRule type="cellIs" dxfId="256" priority="41" stopIfTrue="1" operator="greaterThan">
      <formula>0</formula>
    </cfRule>
    <cfRule type="cellIs" dxfId="255" priority="42" stopIfTrue="1" operator="greaterThan">
      <formula>0</formula>
    </cfRule>
  </conditionalFormatting>
  <conditionalFormatting sqref="Q301:Q377">
    <cfRule type="cellIs" dxfId="254" priority="37" operator="greaterThan">
      <formula>0</formula>
    </cfRule>
    <cfRule type="cellIs" priority="38" operator="greaterThan">
      <formula>0</formula>
    </cfRule>
  </conditionalFormatting>
  <conditionalFormatting sqref="R315">
    <cfRule type="cellIs" dxfId="253" priority="1" stopIfTrue="1" operator="greaterThan">
      <formula>0</formula>
    </cfRule>
    <cfRule type="cellIs" dxfId="252" priority="2" stopIfTrue="1" operator="greaterThan">
      <formula>0</formula>
    </cfRule>
    <cfRule type="cellIs" dxfId="251" priority="3" stopIfTrue="1" operator="greaterThan">
      <formula>0</formula>
    </cfRule>
  </conditionalFormatting>
  <conditionalFormatting sqref="S4:AK377">
    <cfRule type="cellIs" dxfId="250" priority="39" operator="greaterThan">
      <formula>0</formula>
    </cfRule>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385"/>
  <sheetViews>
    <sheetView zoomScale="70" zoomScaleNormal="7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v>20</v>
      </c>
      <c r="M5" s="78">
        <f t="shared" si="0"/>
        <v>20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c r="M6" s="78">
        <f t="shared" si="0"/>
        <v>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50</v>
      </c>
      <c r="M7" s="78">
        <f t="shared" si="0"/>
        <v>50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c r="M8" s="78">
        <f t="shared" si="0"/>
        <v>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50</v>
      </c>
      <c r="M9" s="78">
        <f t="shared" si="0"/>
        <v>50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v>20</v>
      </c>
      <c r="M10" s="78">
        <f t="shared" si="0"/>
        <v>20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v>10</v>
      </c>
      <c r="M11" s="78">
        <f t="shared" si="0"/>
        <v>10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c r="M12" s="78">
        <f t="shared" si="0"/>
        <v>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v>50</v>
      </c>
      <c r="M13" s="78">
        <f t="shared" si="0"/>
        <v>50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c r="M14" s="78">
        <f t="shared" si="0"/>
        <v>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250</v>
      </c>
      <c r="M15" s="78">
        <f t="shared" si="0"/>
        <v>250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c r="M16" s="78">
        <f t="shared" si="0"/>
        <v>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250</v>
      </c>
      <c r="M17" s="78">
        <f t="shared" si="0"/>
        <v>250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v>50</v>
      </c>
      <c r="M18" s="78">
        <f t="shared" si="0"/>
        <v>50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c r="M19" s="78">
        <f t="shared" si="0"/>
        <v>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250</v>
      </c>
      <c r="M20" s="78">
        <f t="shared" si="0"/>
        <v>250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c r="M21" s="78">
        <f t="shared" si="0"/>
        <v>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250</v>
      </c>
      <c r="M22" s="78">
        <f t="shared" si="0"/>
        <v>250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c r="M23" s="78">
        <f t="shared" si="0"/>
        <v>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c r="M24" s="78">
        <f t="shared" si="0"/>
        <v>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c r="M25" s="78">
        <f t="shared" si="0"/>
        <v>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c r="M26" s="78">
        <f t="shared" si="0"/>
        <v>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c r="M27" s="78">
        <f t="shared" si="0"/>
        <v>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c r="M28" s="78">
        <f t="shared" si="0"/>
        <v>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v>100</v>
      </c>
      <c r="M29" s="78">
        <f t="shared" si="0"/>
        <v>100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v>100</v>
      </c>
      <c r="M30" s="78">
        <f t="shared" si="0"/>
        <v>100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100</v>
      </c>
      <c r="M31" s="78">
        <f t="shared" si="0"/>
        <v>100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v>100</v>
      </c>
      <c r="M32" s="78">
        <f t="shared" si="0"/>
        <v>100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v>100</v>
      </c>
      <c r="M33" s="78">
        <f t="shared" si="0"/>
        <v>100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250</v>
      </c>
      <c r="M34" s="78">
        <f t="shared" si="0"/>
        <v>250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v>50</v>
      </c>
      <c r="M35" s="78">
        <f t="shared" si="0"/>
        <v>50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250</v>
      </c>
      <c r="M36" s="78">
        <f t="shared" si="0"/>
        <v>250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c r="M37" s="78">
        <f t="shared" si="0"/>
        <v>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c r="M39" s="78">
        <f t="shared" si="0"/>
        <v>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v>50</v>
      </c>
      <c r="M40" s="78">
        <f t="shared" si="0"/>
        <v>50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v>10</v>
      </c>
      <c r="M41" s="78">
        <f t="shared" si="0"/>
        <v>10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v>50</v>
      </c>
      <c r="M43" s="78">
        <f t="shared" si="0"/>
        <v>50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250</v>
      </c>
      <c r="M44" s="78">
        <f t="shared" si="0"/>
        <v>250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c r="M45" s="78">
        <f t="shared" si="0"/>
        <v>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v>250</v>
      </c>
      <c r="M46" s="78">
        <f t="shared" si="0"/>
        <v>250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c r="M47" s="78">
        <f t="shared" si="0"/>
        <v>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v>20</v>
      </c>
      <c r="M48" s="78">
        <f t="shared" si="0"/>
        <v>20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c r="M49" s="78">
        <f t="shared" si="0"/>
        <v>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v>200</v>
      </c>
      <c r="M50" s="78">
        <f t="shared" si="0"/>
        <v>200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v>200</v>
      </c>
      <c r="M51" s="78">
        <f t="shared" si="0"/>
        <v>200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c r="M61" s="78">
        <f t="shared" si="0"/>
        <v>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v>10</v>
      </c>
      <c r="M62" s="78">
        <f t="shared" si="0"/>
        <v>10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c r="M63" s="78">
        <f t="shared" si="0"/>
        <v>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v>10</v>
      </c>
      <c r="M64" s="78">
        <f t="shared" si="0"/>
        <v>10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v>10</v>
      </c>
      <c r="M65" s="78">
        <f t="shared" si="0"/>
        <v>10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v>10</v>
      </c>
      <c r="M66" s="78">
        <f t="shared" si="0"/>
        <v>10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v>20</v>
      </c>
      <c r="M67" s="78">
        <f t="shared" si="0"/>
        <v>20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v>20</v>
      </c>
      <c r="M68" s="78">
        <f t="shared" ref="M68:M131" si="2">L68-(SUM(O68:AK68))</f>
        <v>20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v>20</v>
      </c>
      <c r="M69" s="78">
        <f t="shared" si="2"/>
        <v>20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v>500</v>
      </c>
      <c r="M70" s="78">
        <f t="shared" si="2"/>
        <v>500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v>10</v>
      </c>
      <c r="M71" s="78">
        <f t="shared" si="2"/>
        <v>10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v>10</v>
      </c>
      <c r="M72" s="78">
        <f t="shared" si="2"/>
        <v>10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v>10</v>
      </c>
      <c r="M73" s="78">
        <f t="shared" si="2"/>
        <v>10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v>10</v>
      </c>
      <c r="M74" s="78">
        <f t="shared" si="2"/>
        <v>10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v>20</v>
      </c>
      <c r="M75" s="78">
        <f t="shared" si="2"/>
        <v>20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v>20</v>
      </c>
      <c r="M76" s="78">
        <f t="shared" si="2"/>
        <v>20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v>50</v>
      </c>
      <c r="M77" s="78">
        <f t="shared" si="2"/>
        <v>50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v>50</v>
      </c>
      <c r="M78" s="78">
        <f t="shared" si="2"/>
        <v>50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v>50</v>
      </c>
      <c r="M79" s="78">
        <f t="shared" si="2"/>
        <v>50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v>30</v>
      </c>
      <c r="M80" s="78">
        <f t="shared" si="2"/>
        <v>30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v>30</v>
      </c>
      <c r="M81" s="78">
        <f t="shared" si="2"/>
        <v>30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v>30</v>
      </c>
      <c r="M82" s="78">
        <f t="shared" si="2"/>
        <v>30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v>30</v>
      </c>
      <c r="M83" s="78">
        <f t="shared" si="2"/>
        <v>30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v>20</v>
      </c>
      <c r="M84" s="78">
        <f t="shared" si="2"/>
        <v>20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v>30</v>
      </c>
      <c r="M85" s="78">
        <f t="shared" si="2"/>
        <v>30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v>30</v>
      </c>
      <c r="M86" s="78">
        <f t="shared" si="2"/>
        <v>30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v>30</v>
      </c>
      <c r="M87" s="78">
        <f t="shared" si="2"/>
        <v>30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v>30</v>
      </c>
      <c r="M88" s="78">
        <f t="shared" si="2"/>
        <v>30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v>30</v>
      </c>
      <c r="M89" s="78">
        <f t="shared" si="2"/>
        <v>30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v>20</v>
      </c>
      <c r="M90" s="78">
        <f t="shared" si="2"/>
        <v>20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v>20</v>
      </c>
      <c r="M91" s="78">
        <f t="shared" si="2"/>
        <v>20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v>30</v>
      </c>
      <c r="M92" s="78">
        <f t="shared" si="2"/>
        <v>30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v>10</v>
      </c>
      <c r="M93" s="78">
        <f t="shared" si="2"/>
        <v>10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v>20</v>
      </c>
      <c r="M94" s="78">
        <f t="shared" si="2"/>
        <v>20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v>50</v>
      </c>
      <c r="M95" s="78">
        <f t="shared" si="2"/>
        <v>50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v>50</v>
      </c>
      <c r="M96" s="78">
        <f t="shared" si="2"/>
        <v>50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v>50</v>
      </c>
      <c r="M97" s="78">
        <f t="shared" si="2"/>
        <v>50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v>50</v>
      </c>
      <c r="M98" s="78">
        <f t="shared" si="2"/>
        <v>50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v>50</v>
      </c>
      <c r="M99" s="78">
        <f t="shared" si="2"/>
        <v>50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v>50</v>
      </c>
      <c r="M100" s="78">
        <f t="shared" si="2"/>
        <v>50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v>10</v>
      </c>
      <c r="M101" s="78">
        <f t="shared" si="2"/>
        <v>10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v>20</v>
      </c>
      <c r="M102" s="78">
        <f t="shared" si="2"/>
        <v>20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v>10</v>
      </c>
      <c r="M103" s="78">
        <f t="shared" si="2"/>
        <v>10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v>10</v>
      </c>
      <c r="M104" s="78">
        <f t="shared" si="2"/>
        <v>10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v>10</v>
      </c>
      <c r="M105" s="78">
        <f t="shared" si="2"/>
        <v>10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v>10</v>
      </c>
      <c r="M106" s="78">
        <f t="shared" si="2"/>
        <v>10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v>20</v>
      </c>
      <c r="M107" s="78">
        <f t="shared" si="2"/>
        <v>20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v>20</v>
      </c>
      <c r="M108" s="78">
        <f t="shared" si="2"/>
        <v>20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v>20</v>
      </c>
      <c r="M109" s="78">
        <f t="shared" si="2"/>
        <v>20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v>50</v>
      </c>
      <c r="M110" s="78">
        <f t="shared" si="2"/>
        <v>50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v>50</v>
      </c>
      <c r="M111" s="78">
        <f t="shared" si="2"/>
        <v>50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v>50</v>
      </c>
      <c r="M112" s="78">
        <f t="shared" si="2"/>
        <v>50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v>20</v>
      </c>
      <c r="M113" s="78">
        <f t="shared" si="2"/>
        <v>20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v>20</v>
      </c>
      <c r="M114" s="78">
        <f t="shared" si="2"/>
        <v>20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v>20</v>
      </c>
      <c r="M115" s="78">
        <f t="shared" si="2"/>
        <v>20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v>20</v>
      </c>
      <c r="M116" s="78">
        <f t="shared" si="2"/>
        <v>20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v>20</v>
      </c>
      <c r="M117" s="78">
        <f t="shared" si="2"/>
        <v>20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v>100</v>
      </c>
      <c r="M118" s="78">
        <f t="shared" si="2"/>
        <v>100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v>100</v>
      </c>
      <c r="M119" s="78">
        <f t="shared" si="2"/>
        <v>100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v>5</v>
      </c>
      <c r="M120" s="78">
        <f t="shared" si="2"/>
        <v>5</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v>50</v>
      </c>
      <c r="M141" s="78">
        <f t="shared" si="4"/>
        <v>50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20</v>
      </c>
      <c r="M142" s="78">
        <f t="shared" si="4"/>
        <v>20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100</v>
      </c>
      <c r="M143" s="78">
        <f t="shared" si="4"/>
        <v>100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10</v>
      </c>
      <c r="M144" s="78">
        <f t="shared" si="4"/>
        <v>10</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v>10</v>
      </c>
      <c r="M145" s="78">
        <f t="shared" si="4"/>
        <v>10</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c r="M146" s="78">
        <f t="shared" si="4"/>
        <v>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20</v>
      </c>
      <c r="M147" s="78">
        <f t="shared" si="4"/>
        <v>20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20</v>
      </c>
      <c r="M148" s="78">
        <f t="shared" si="4"/>
        <v>20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2</v>
      </c>
      <c r="M149" s="78">
        <f t="shared" si="4"/>
        <v>2</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v>50</v>
      </c>
      <c r="M150" s="78">
        <f t="shared" si="4"/>
        <v>50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50</v>
      </c>
      <c r="M151" s="78">
        <f t="shared" si="4"/>
        <v>50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200</v>
      </c>
      <c r="M152" s="78">
        <f t="shared" si="4"/>
        <v>200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200</v>
      </c>
      <c r="M153" s="78">
        <f t="shared" si="4"/>
        <v>200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10</v>
      </c>
      <c r="M154" s="78">
        <f t="shared" si="4"/>
        <v>10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v>10</v>
      </c>
      <c r="M155" s="78">
        <f t="shared" si="4"/>
        <v>10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2</v>
      </c>
      <c r="M156" s="78">
        <f t="shared" si="4"/>
        <v>2</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v>2</v>
      </c>
      <c r="M157" s="78">
        <f t="shared" si="4"/>
        <v>2</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v>100</v>
      </c>
      <c r="M158" s="78">
        <f t="shared" si="4"/>
        <v>100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c r="M159" s="78">
        <f t="shared" si="4"/>
        <v>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10</v>
      </c>
      <c r="M160" s="78">
        <f t="shared" si="4"/>
        <v>10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c r="M161" s="78">
        <f t="shared" si="4"/>
        <v>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c r="M162" s="78">
        <f t="shared" si="4"/>
        <v>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c r="M163" s="78">
        <f t="shared" si="4"/>
        <v>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v>10</v>
      </c>
      <c r="M164" s="78">
        <f t="shared" si="4"/>
        <v>10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v>10</v>
      </c>
      <c r="M165" s="78">
        <f t="shared" si="4"/>
        <v>10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5</v>
      </c>
      <c r="M166" s="78">
        <f t="shared" si="4"/>
        <v>5</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v>5</v>
      </c>
      <c r="M167" s="78">
        <f t="shared" si="4"/>
        <v>5</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v>20</v>
      </c>
      <c r="M168" s="78">
        <f t="shared" si="4"/>
        <v>20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20</v>
      </c>
      <c r="M169" s="78">
        <f t="shared" si="4"/>
        <v>20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v>20</v>
      </c>
      <c r="M170" s="78">
        <f t="shared" si="4"/>
        <v>20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c r="M172" s="78">
        <f t="shared" si="4"/>
        <v>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c r="M173" s="78">
        <f t="shared" si="4"/>
        <v>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c r="M174" s="78">
        <f t="shared" si="4"/>
        <v>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c r="M175" s="78">
        <f t="shared" si="4"/>
        <v>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c r="M185" s="78">
        <f t="shared" si="4"/>
        <v>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10</v>
      </c>
      <c r="M186" s="78">
        <f t="shared" si="4"/>
        <v>10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v>10</v>
      </c>
      <c r="M187" s="78">
        <f t="shared" si="4"/>
        <v>10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20</v>
      </c>
      <c r="M188" s="78">
        <f t="shared" si="4"/>
        <v>20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10</v>
      </c>
      <c r="M189" s="78">
        <f t="shared" si="4"/>
        <v>10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20</v>
      </c>
      <c r="M190" s="78">
        <f t="shared" si="4"/>
        <v>20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20</v>
      </c>
      <c r="M191" s="78">
        <f t="shared" si="4"/>
        <v>20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v>20</v>
      </c>
      <c r="M192" s="78">
        <f t="shared" si="4"/>
        <v>20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v>20</v>
      </c>
      <c r="M193" s="78">
        <f t="shared" si="4"/>
        <v>20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v>20</v>
      </c>
      <c r="M194" s="78">
        <f t="shared" si="4"/>
        <v>20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v>20</v>
      </c>
      <c r="M195" s="78">
        <f t="shared" si="4"/>
        <v>20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20</v>
      </c>
      <c r="M196" s="78">
        <f t="shared" ref="M196:M259" si="6">L196-(SUM(O196:AK196))</f>
        <v>20</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20</v>
      </c>
      <c r="M197" s="78">
        <f t="shared" si="6"/>
        <v>20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20</v>
      </c>
      <c r="M198" s="78">
        <f t="shared" si="6"/>
        <v>20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20</v>
      </c>
      <c r="M199" s="78">
        <f t="shared" si="6"/>
        <v>20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v>20</v>
      </c>
      <c r="M200" s="78">
        <f t="shared" si="6"/>
        <v>20</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10</v>
      </c>
      <c r="M201" s="78">
        <f t="shared" si="6"/>
        <v>10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v>10</v>
      </c>
      <c r="M202" s="78">
        <f t="shared" si="6"/>
        <v>10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10</v>
      </c>
      <c r="M203" s="78">
        <f t="shared" si="6"/>
        <v>10</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v>10</v>
      </c>
      <c r="M204" s="78">
        <f t="shared" si="6"/>
        <v>10</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c r="M205" s="78">
        <f t="shared" si="6"/>
        <v>0</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c r="M206" s="78">
        <f t="shared" si="6"/>
        <v>0</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c r="M208" s="78">
        <f t="shared" si="6"/>
        <v>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c r="M209" s="78">
        <f t="shared" si="6"/>
        <v>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c r="M210" s="78">
        <f t="shared" si="6"/>
        <v>0</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c r="M211" s="78">
        <f t="shared" si="6"/>
        <v>0</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c r="M212" s="78">
        <f t="shared" si="6"/>
        <v>0</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c r="M213" s="78">
        <f t="shared" si="6"/>
        <v>0</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c r="M214" s="78">
        <f t="shared" si="6"/>
        <v>0</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c r="M215" s="78">
        <f t="shared" si="6"/>
        <v>0</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c r="M216" s="78">
        <f t="shared" si="6"/>
        <v>0</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c r="M217" s="78">
        <f t="shared" si="6"/>
        <v>0</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c r="M218" s="78">
        <f t="shared" si="6"/>
        <v>0</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c r="M219" s="78">
        <f t="shared" si="6"/>
        <v>0</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c r="M220" s="78">
        <f t="shared" si="6"/>
        <v>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c r="M237" s="78">
        <f t="shared" si="6"/>
        <v>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c r="M240" s="78">
        <f t="shared" si="6"/>
        <v>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2</v>
      </c>
      <c r="M241" s="78">
        <f t="shared" si="6"/>
        <v>2</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c r="M245" s="78">
        <f t="shared" si="6"/>
        <v>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c r="M246" s="78">
        <f t="shared" si="6"/>
        <v>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c r="M249" s="78">
        <f t="shared" si="6"/>
        <v>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v>500</v>
      </c>
      <c r="M250" s="78">
        <f t="shared" si="6"/>
        <v>500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c r="M251" s="78">
        <f t="shared" si="6"/>
        <v>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c r="M252" s="78">
        <f t="shared" si="6"/>
        <v>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c r="M253" s="78">
        <f t="shared" si="6"/>
        <v>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c r="M254" s="78">
        <f t="shared" si="6"/>
        <v>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c r="M255" s="78">
        <f t="shared" si="6"/>
        <v>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c r="M256" s="78">
        <f t="shared" si="6"/>
        <v>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c r="M258" s="78">
        <f t="shared" si="6"/>
        <v>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c r="M259" s="78">
        <f t="shared" si="6"/>
        <v>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c r="M260" s="78">
        <f t="shared" ref="M260:M323" si="8">L260-(SUM(O260:AK260))</f>
        <v>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v>10</v>
      </c>
      <c r="M261" s="78">
        <f t="shared" si="8"/>
        <v>10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v>10</v>
      </c>
      <c r="M262" s="78">
        <f t="shared" si="8"/>
        <v>10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v>10</v>
      </c>
      <c r="M263" s="78">
        <f t="shared" si="8"/>
        <v>10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v>30</v>
      </c>
      <c r="M267" s="78">
        <f t="shared" si="8"/>
        <v>30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c r="M270" s="78">
        <f t="shared" si="8"/>
        <v>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c r="M271" s="78">
        <f t="shared" si="8"/>
        <v>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c r="M272" s="78">
        <f t="shared" si="8"/>
        <v>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c r="M273" s="78">
        <f t="shared" si="8"/>
        <v>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c r="M274" s="78">
        <f t="shared" si="8"/>
        <v>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50</v>
      </c>
      <c r="M275" s="78">
        <f t="shared" si="8"/>
        <v>50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10</v>
      </c>
      <c r="M276" s="78">
        <f t="shared" si="8"/>
        <v>10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c r="M277" s="78">
        <f t="shared" si="8"/>
        <v>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c r="M278" s="78">
        <f t="shared" si="8"/>
        <v>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c r="M279" s="78">
        <f t="shared" si="8"/>
        <v>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c r="M281" s="78">
        <f t="shared" si="8"/>
        <v>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c r="M282" s="78">
        <f t="shared" si="8"/>
        <v>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c r="M285" s="78">
        <f t="shared" si="8"/>
        <v>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c r="M286" s="78">
        <f t="shared" si="8"/>
        <v>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c r="M287" s="78">
        <f t="shared" si="8"/>
        <v>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50</v>
      </c>
      <c r="M288" s="78">
        <f t="shared" si="8"/>
        <v>50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v>20</v>
      </c>
      <c r="M289" s="78">
        <f t="shared" si="8"/>
        <v>20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100</v>
      </c>
      <c r="M290" s="78">
        <f t="shared" si="8"/>
        <v>100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v>30</v>
      </c>
      <c r="M292" s="78">
        <f t="shared" si="8"/>
        <v>30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v>10</v>
      </c>
      <c r="M294" s="78">
        <f t="shared" si="8"/>
        <v>10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v>30</v>
      </c>
      <c r="M295" s="78">
        <f t="shared" si="8"/>
        <v>30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50</v>
      </c>
      <c r="M317" s="78">
        <f t="shared" si="8"/>
        <v>50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50</v>
      </c>
      <c r="M318" s="78">
        <f t="shared" si="8"/>
        <v>50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v>50</v>
      </c>
      <c r="M319" s="78">
        <f t="shared" si="8"/>
        <v>50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v>50</v>
      </c>
      <c r="M320" s="78">
        <f t="shared" si="8"/>
        <v>50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v>30</v>
      </c>
      <c r="M321" s="78">
        <f t="shared" si="8"/>
        <v>30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100</v>
      </c>
      <c r="M322" s="78">
        <f t="shared" si="8"/>
        <v>100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100</v>
      </c>
      <c r="M323" s="78">
        <f t="shared" si="8"/>
        <v>100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6</v>
      </c>
      <c r="M324" s="78">
        <f t="shared" ref="M324:M377" si="10">L324-(SUM(O324:AK324))</f>
        <v>6</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v>10</v>
      </c>
      <c r="M325" s="78">
        <f t="shared" si="10"/>
        <v>10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v>10</v>
      </c>
      <c r="M326" s="78">
        <f t="shared" si="10"/>
        <v>10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v>10</v>
      </c>
      <c r="M327" s="78">
        <f t="shared" si="10"/>
        <v>10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v>10</v>
      </c>
      <c r="M328" s="78">
        <f t="shared" si="10"/>
        <v>10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v>10</v>
      </c>
      <c r="M329" s="78">
        <f t="shared" si="10"/>
        <v>10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v>10</v>
      </c>
      <c r="M330" s="78">
        <f t="shared" si="10"/>
        <v>10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v>10</v>
      </c>
      <c r="M331" s="78">
        <f t="shared" si="10"/>
        <v>10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v>5</v>
      </c>
      <c r="M332" s="78">
        <f t="shared" si="10"/>
        <v>5</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50</v>
      </c>
      <c r="M333" s="78">
        <f t="shared" si="10"/>
        <v>50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50</v>
      </c>
      <c r="M334" s="78">
        <f t="shared" si="10"/>
        <v>50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50</v>
      </c>
      <c r="M335" s="78">
        <f t="shared" si="10"/>
        <v>50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50</v>
      </c>
      <c r="M336" s="78">
        <f t="shared" si="10"/>
        <v>50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v>50</v>
      </c>
      <c r="M337" s="78">
        <f t="shared" si="10"/>
        <v>50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v>2</v>
      </c>
      <c r="M338" s="78">
        <f t="shared" si="10"/>
        <v>2</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v>10</v>
      </c>
      <c r="M339" s="78">
        <f t="shared" si="10"/>
        <v>10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10</v>
      </c>
      <c r="M340" s="78">
        <f t="shared" si="10"/>
        <v>10</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v>10</v>
      </c>
      <c r="M341" s="78">
        <f t="shared" si="10"/>
        <v>10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v>10</v>
      </c>
      <c r="M342" s="78">
        <f t="shared" si="10"/>
        <v>10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v>10</v>
      </c>
      <c r="M343" s="78">
        <f t="shared" si="10"/>
        <v>10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v>10</v>
      </c>
      <c r="M344" s="78">
        <f t="shared" si="10"/>
        <v>10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v>10</v>
      </c>
      <c r="M345" s="78">
        <f t="shared" si="10"/>
        <v>10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v>10</v>
      </c>
      <c r="M346" s="78">
        <f t="shared" si="10"/>
        <v>10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v>10</v>
      </c>
      <c r="M347" s="78">
        <f t="shared" si="10"/>
        <v>10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v>10</v>
      </c>
      <c r="M348" s="78">
        <f t="shared" si="10"/>
        <v>10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v>10</v>
      </c>
      <c r="M349" s="78">
        <f t="shared" si="10"/>
        <v>10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v>10</v>
      </c>
      <c r="M350" s="78">
        <f t="shared" si="10"/>
        <v>10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v>10</v>
      </c>
      <c r="M351" s="78">
        <f t="shared" si="10"/>
        <v>10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v>10</v>
      </c>
      <c r="M352" s="78">
        <f t="shared" si="10"/>
        <v>10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v>10</v>
      </c>
      <c r="M353" s="78">
        <f t="shared" si="10"/>
        <v>10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v>10</v>
      </c>
      <c r="M354" s="78">
        <f t="shared" si="10"/>
        <v>10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v>10</v>
      </c>
      <c r="M355" s="78">
        <f t="shared" si="10"/>
        <v>10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c r="M362" s="78">
        <f t="shared" si="10"/>
        <v>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c r="M363" s="78">
        <f t="shared" si="10"/>
        <v>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c r="M364" s="78">
        <f t="shared" si="10"/>
        <v>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c r="M365" s="78">
        <f t="shared" si="10"/>
        <v>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c r="M366" s="78">
        <f t="shared" si="10"/>
        <v>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c r="M367" s="78">
        <f t="shared" si="10"/>
        <v>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c r="M368" s="78">
        <f t="shared" si="10"/>
        <v>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c r="M369" s="78">
        <f t="shared" si="10"/>
        <v>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c r="M370" s="78">
        <f t="shared" si="10"/>
        <v>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c r="M371" s="78">
        <f t="shared" si="10"/>
        <v>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c r="M372" s="78">
        <f t="shared" si="10"/>
        <v>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c r="M373" s="78">
        <f t="shared" si="10"/>
        <v>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c r="M374" s="78">
        <f t="shared" si="10"/>
        <v>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v>10</v>
      </c>
      <c r="M375" s="78">
        <f t="shared" si="10"/>
        <v>10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v>50</v>
      </c>
      <c r="M376" s="78">
        <f t="shared" si="10"/>
        <v>50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c r="M377" s="78">
        <f t="shared" si="10"/>
        <v>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K1:AK2"/>
    <mergeCell ref="Y1:Y2"/>
    <mergeCell ref="Z1:Z2"/>
    <mergeCell ref="T1:T2"/>
    <mergeCell ref="U1:U2"/>
    <mergeCell ref="V1:V2"/>
    <mergeCell ref="W1:W2"/>
    <mergeCell ref="AD1:AD2"/>
    <mergeCell ref="AE1:AE2"/>
    <mergeCell ref="AB1:AB2"/>
    <mergeCell ref="AC1:AC2"/>
    <mergeCell ref="AF1:AF2"/>
    <mergeCell ref="AG1:AG2"/>
    <mergeCell ref="AH1:AH2"/>
    <mergeCell ref="AI1:AI2"/>
    <mergeCell ref="AJ1:AJ2"/>
    <mergeCell ref="A2:N2"/>
    <mergeCell ref="R1:R2"/>
    <mergeCell ref="S1:S2"/>
    <mergeCell ref="A1:C1"/>
    <mergeCell ref="D1:K1"/>
    <mergeCell ref="A186:A236"/>
    <mergeCell ref="B186:B236"/>
    <mergeCell ref="A237:A271"/>
    <mergeCell ref="B237:B271"/>
    <mergeCell ref="AA1:AA2"/>
    <mergeCell ref="L1:N1"/>
    <mergeCell ref="O1:O2"/>
    <mergeCell ref="P1:P2"/>
    <mergeCell ref="X1:X2"/>
    <mergeCell ref="Q1:Q2"/>
    <mergeCell ref="A4:A61"/>
    <mergeCell ref="B4:B61"/>
    <mergeCell ref="A62:A141"/>
    <mergeCell ref="B62:B141"/>
    <mergeCell ref="A142:A185"/>
    <mergeCell ref="B142:B185"/>
  </mergeCells>
  <conditionalFormatting sqref="O4:O51 O53:O306">
    <cfRule type="cellIs" dxfId="249" priority="34" stopIfTrue="1" operator="greaterThan">
      <formula>0</formula>
    </cfRule>
    <cfRule type="cellIs" dxfId="248" priority="35" stopIfTrue="1" operator="greaterThan">
      <formula>0</formula>
    </cfRule>
    <cfRule type="cellIs" dxfId="247" priority="36" stopIfTrue="1" operator="greaterThan">
      <formula>0</formula>
    </cfRule>
  </conditionalFormatting>
  <conditionalFormatting sqref="O328:O334">
    <cfRule type="cellIs" dxfId="246" priority="10" stopIfTrue="1" operator="greaterThan">
      <formula>0</formula>
    </cfRule>
    <cfRule type="cellIs" dxfId="245" priority="11" stopIfTrue="1" operator="greaterThan">
      <formula>0</formula>
    </cfRule>
    <cfRule type="cellIs" dxfId="244" priority="12" stopIfTrue="1" operator="greaterThan">
      <formula>0</formula>
    </cfRule>
  </conditionalFormatting>
  <conditionalFormatting sqref="O337:O377">
    <cfRule type="cellIs" dxfId="243" priority="4" stopIfTrue="1" operator="greaterThan">
      <formula>0</formula>
    </cfRule>
    <cfRule type="cellIs" dxfId="242" priority="5" stopIfTrue="1" operator="greaterThan">
      <formula>0</formula>
    </cfRule>
    <cfRule type="cellIs" dxfId="241" priority="6" stopIfTrue="1" operator="greaterThan">
      <formula>0</formula>
    </cfRule>
  </conditionalFormatting>
  <conditionalFormatting sqref="P315">
    <cfRule type="cellIs" dxfId="240" priority="31" stopIfTrue="1" operator="greaterThan">
      <formula>0</formula>
    </cfRule>
    <cfRule type="cellIs" dxfId="239" priority="32" stopIfTrue="1" operator="greaterThan">
      <formula>0</formula>
    </cfRule>
    <cfRule type="cellIs" dxfId="238" priority="33" stopIfTrue="1" operator="greaterThan">
      <formula>0</formula>
    </cfRule>
  </conditionalFormatting>
  <conditionalFormatting sqref="P4:AK306">
    <cfRule type="cellIs" dxfId="237" priority="40" stopIfTrue="1" operator="greaterThan">
      <formula>0</formula>
    </cfRule>
    <cfRule type="cellIs" dxfId="236" priority="41" stopIfTrue="1" operator="greaterThan">
      <formula>0</formula>
    </cfRule>
    <cfRule type="cellIs" dxfId="235" priority="42" stopIfTrue="1" operator="greaterThan">
      <formula>0</formula>
    </cfRule>
  </conditionalFormatting>
  <conditionalFormatting sqref="Q301:Q377">
    <cfRule type="cellIs" dxfId="234" priority="37" operator="greaterThan">
      <formula>0</formula>
    </cfRule>
    <cfRule type="cellIs" priority="38" operator="greaterThan">
      <formula>0</formula>
    </cfRule>
  </conditionalFormatting>
  <conditionalFormatting sqref="R315">
    <cfRule type="cellIs" dxfId="233" priority="1" stopIfTrue="1" operator="greaterThan">
      <formula>0</formula>
    </cfRule>
    <cfRule type="cellIs" dxfId="232" priority="2" stopIfTrue="1" operator="greaterThan">
      <formula>0</formula>
    </cfRule>
    <cfRule type="cellIs" dxfId="231" priority="3" stopIfTrue="1" operator="greaterThan">
      <formula>0</formula>
    </cfRule>
  </conditionalFormatting>
  <conditionalFormatting sqref="S4:AK377">
    <cfRule type="cellIs" dxfId="230" priority="39"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c r="M5" s="78">
        <f t="shared" si="0"/>
        <v>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v>100</v>
      </c>
      <c r="M6" s="78">
        <f t="shared" si="0"/>
        <v>100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100</v>
      </c>
      <c r="M7" s="78">
        <f t="shared" si="0"/>
        <v>100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v>50</v>
      </c>
      <c r="M8" s="78">
        <f t="shared" si="0"/>
        <v>50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50</v>
      </c>
      <c r="M9" s="78">
        <f t="shared" si="0"/>
        <v>50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c r="M10" s="78">
        <f t="shared" si="0"/>
        <v>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c r="M11" s="78">
        <f t="shared" si="0"/>
        <v>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v>20</v>
      </c>
      <c r="M12" s="78">
        <f t="shared" si="0"/>
        <v>20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v>20</v>
      </c>
      <c r="M13" s="78">
        <f t="shared" si="0"/>
        <v>20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v>250</v>
      </c>
      <c r="M14" s="78">
        <f t="shared" si="0"/>
        <v>250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250</v>
      </c>
      <c r="M15" s="78">
        <f t="shared" si="0"/>
        <v>250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v>150</v>
      </c>
      <c r="M16" s="78">
        <f t="shared" si="0"/>
        <v>150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150</v>
      </c>
      <c r="M17" s="78">
        <f t="shared" si="0"/>
        <v>150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v>20</v>
      </c>
      <c r="M18" s="78">
        <f t="shared" si="0"/>
        <v>20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v>20</v>
      </c>
      <c r="M19" s="78">
        <f t="shared" si="0"/>
        <v>20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150</v>
      </c>
      <c r="M20" s="78">
        <f t="shared" si="0"/>
        <v>150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v>150</v>
      </c>
      <c r="M21" s="78">
        <f t="shared" si="0"/>
        <v>150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150</v>
      </c>
      <c r="M22" s="78">
        <f t="shared" si="0"/>
        <v>150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v>150</v>
      </c>
      <c r="M23" s="78">
        <f t="shared" si="0"/>
        <v>150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v>100</v>
      </c>
      <c r="M24" s="78">
        <f t="shared" si="0"/>
        <v>100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v>100</v>
      </c>
      <c r="M25" s="78">
        <f t="shared" si="0"/>
        <v>100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v>100</v>
      </c>
      <c r="M26" s="78">
        <f t="shared" si="0"/>
        <v>100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v>50</v>
      </c>
      <c r="M27" s="78">
        <f t="shared" si="0"/>
        <v>50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c r="M28" s="78">
        <f t="shared" si="0"/>
        <v>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v>50</v>
      </c>
      <c r="M29" s="78">
        <f t="shared" si="0"/>
        <v>50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v>50</v>
      </c>
      <c r="M30" s="78">
        <f t="shared" si="0"/>
        <v>50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50</v>
      </c>
      <c r="M31" s="78">
        <f t="shared" si="0"/>
        <v>50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v>50</v>
      </c>
      <c r="M32" s="78">
        <f t="shared" si="0"/>
        <v>50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c r="M33" s="78">
        <f t="shared" si="0"/>
        <v>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100</v>
      </c>
      <c r="M34" s="78">
        <f t="shared" si="0"/>
        <v>100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c r="M35" s="78">
        <f t="shared" si="0"/>
        <v>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50</v>
      </c>
      <c r="M36" s="78">
        <f t="shared" si="0"/>
        <v>50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v>50</v>
      </c>
      <c r="M37" s="78">
        <f t="shared" si="0"/>
        <v>50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v>50</v>
      </c>
      <c r="M39" s="78">
        <f t="shared" si="0"/>
        <v>50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c r="M40" s="78">
        <f t="shared" si="0"/>
        <v>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c r="M41" s="78">
        <f t="shared" si="0"/>
        <v>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c r="M43" s="78">
        <f t="shared" si="0"/>
        <v>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100</v>
      </c>
      <c r="M44" s="78">
        <f t="shared" si="0"/>
        <v>100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v>100</v>
      </c>
      <c r="M45" s="78">
        <f t="shared" si="0"/>
        <v>100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v>100</v>
      </c>
      <c r="M46" s="78">
        <f t="shared" si="0"/>
        <v>100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v>100</v>
      </c>
      <c r="M47" s="78">
        <f t="shared" si="0"/>
        <v>100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c r="M48" s="78">
        <f t="shared" si="0"/>
        <v>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c r="M49" s="78">
        <f t="shared" si="0"/>
        <v>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v>20</v>
      </c>
      <c r="M50" s="78">
        <f t="shared" si="0"/>
        <v>20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v>20</v>
      </c>
      <c r="M51" s="78">
        <f t="shared" si="0"/>
        <v>20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v>20</v>
      </c>
      <c r="M61" s="78">
        <f t="shared" si="0"/>
        <v>20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c r="M62" s="78">
        <f t="shared" si="0"/>
        <v>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c r="M63" s="78">
        <f t="shared" si="0"/>
        <v>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c r="M64" s="78">
        <f t="shared" si="0"/>
        <v>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c r="M65" s="78">
        <f t="shared" si="0"/>
        <v>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c r="M66" s="78">
        <f t="shared" si="0"/>
        <v>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c r="M67" s="78">
        <f t="shared" si="0"/>
        <v>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c r="M68" s="78">
        <f t="shared" ref="M68:M131" si="2">L68-(SUM(O68:AK68))</f>
        <v>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c r="M69" s="78">
        <f t="shared" si="2"/>
        <v>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v>100</v>
      </c>
      <c r="M70" s="78">
        <f t="shared" si="2"/>
        <v>100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c r="M71" s="78">
        <f t="shared" si="2"/>
        <v>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c r="M72" s="78">
        <f t="shared" si="2"/>
        <v>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c r="M73" s="78">
        <f t="shared" si="2"/>
        <v>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c r="M74" s="78">
        <f t="shared" si="2"/>
        <v>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c r="M75" s="78">
        <f t="shared" si="2"/>
        <v>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c r="M76" s="78">
        <f t="shared" si="2"/>
        <v>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c r="M77" s="78">
        <f t="shared" si="2"/>
        <v>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c r="M78" s="78">
        <f t="shared" si="2"/>
        <v>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c r="M79" s="78">
        <f t="shared" si="2"/>
        <v>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c r="M80" s="78">
        <f t="shared" si="2"/>
        <v>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c r="M81" s="78">
        <f t="shared" si="2"/>
        <v>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c r="M82" s="78">
        <f t="shared" si="2"/>
        <v>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c r="M83" s="78">
        <f t="shared" si="2"/>
        <v>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c r="M84" s="78">
        <f t="shared" si="2"/>
        <v>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c r="M85" s="78">
        <f t="shared" si="2"/>
        <v>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c r="M86" s="78">
        <f t="shared" si="2"/>
        <v>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c r="M87" s="78">
        <f t="shared" si="2"/>
        <v>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c r="M88" s="78">
        <f t="shared" si="2"/>
        <v>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c r="M89" s="78">
        <f t="shared" si="2"/>
        <v>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c r="M90" s="78">
        <f t="shared" si="2"/>
        <v>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c r="M91" s="78">
        <f t="shared" si="2"/>
        <v>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c r="M92" s="78">
        <f t="shared" si="2"/>
        <v>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c r="M93" s="78">
        <f t="shared" si="2"/>
        <v>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c r="M94" s="78">
        <f t="shared" si="2"/>
        <v>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c r="M95" s="78">
        <f t="shared" si="2"/>
        <v>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c r="M96" s="78">
        <f t="shared" si="2"/>
        <v>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c r="M97" s="78">
        <f t="shared" si="2"/>
        <v>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c r="M98" s="78">
        <f t="shared" si="2"/>
        <v>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c r="M99" s="78">
        <f t="shared" si="2"/>
        <v>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c r="M100" s="78">
        <f t="shared" si="2"/>
        <v>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c r="M101" s="78">
        <f t="shared" si="2"/>
        <v>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c r="M102" s="78">
        <f t="shared" si="2"/>
        <v>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c r="M103" s="78">
        <f t="shared" si="2"/>
        <v>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c r="M104" s="78">
        <f t="shared" si="2"/>
        <v>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c r="M105" s="78">
        <f t="shared" si="2"/>
        <v>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c r="M106" s="78">
        <f t="shared" si="2"/>
        <v>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c r="M107" s="78">
        <f t="shared" si="2"/>
        <v>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c r="M108" s="78">
        <f t="shared" si="2"/>
        <v>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c r="M109" s="78">
        <f t="shared" si="2"/>
        <v>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c r="M110" s="78">
        <f t="shared" si="2"/>
        <v>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c r="M111" s="78">
        <f t="shared" si="2"/>
        <v>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c r="M112" s="78">
        <f t="shared" si="2"/>
        <v>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c r="M113" s="78">
        <f t="shared" si="2"/>
        <v>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c r="M114" s="78">
        <f t="shared" si="2"/>
        <v>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c r="M115" s="78">
        <f t="shared" si="2"/>
        <v>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c r="M116" s="78">
        <f t="shared" si="2"/>
        <v>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c r="M117" s="78">
        <f t="shared" si="2"/>
        <v>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c r="M118" s="78">
        <f t="shared" si="2"/>
        <v>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c r="M119" s="78">
        <f t="shared" si="2"/>
        <v>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c r="M120" s="78">
        <f t="shared" si="2"/>
        <v>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c r="M141" s="78">
        <f t="shared" si="4"/>
        <v>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15</v>
      </c>
      <c r="M142" s="78">
        <f t="shared" si="4"/>
        <v>15</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40</v>
      </c>
      <c r="M143" s="78">
        <f t="shared" si="4"/>
        <v>40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2</v>
      </c>
      <c r="M144" s="78">
        <f t="shared" si="4"/>
        <v>2</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v>2</v>
      </c>
      <c r="M145" s="78">
        <f t="shared" si="4"/>
        <v>2</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10</v>
      </c>
      <c r="M146" s="78">
        <f t="shared" si="4"/>
        <v>10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10</v>
      </c>
      <c r="M147" s="78">
        <f t="shared" si="4"/>
        <v>10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15</v>
      </c>
      <c r="M148" s="78">
        <f t="shared" si="4"/>
        <v>15</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1</v>
      </c>
      <c r="M149" s="78">
        <f t="shared" si="4"/>
        <v>1</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v>10</v>
      </c>
      <c r="M150" s="78">
        <f t="shared" si="4"/>
        <v>10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30</v>
      </c>
      <c r="M151" s="78">
        <f t="shared" si="4"/>
        <v>30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50</v>
      </c>
      <c r="M152" s="78">
        <f t="shared" si="4"/>
        <v>50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30</v>
      </c>
      <c r="M153" s="78">
        <f t="shared" si="4"/>
        <v>30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2</v>
      </c>
      <c r="M154" s="78">
        <f t="shared" si="4"/>
        <v>2</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v>2</v>
      </c>
      <c r="M155" s="78">
        <f t="shared" si="4"/>
        <v>2</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2</v>
      </c>
      <c r="M156" s="78">
        <f t="shared" si="4"/>
        <v>2</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v>4</v>
      </c>
      <c r="M157" s="78">
        <f t="shared" si="4"/>
        <v>4</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v>20</v>
      </c>
      <c r="M158" s="78">
        <f t="shared" si="4"/>
        <v>20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v>10</v>
      </c>
      <c r="M159" s="78">
        <f t="shared" si="4"/>
        <v>10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20</v>
      </c>
      <c r="M160" s="78">
        <f t="shared" si="4"/>
        <v>20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v>10</v>
      </c>
      <c r="M161" s="78">
        <f t="shared" si="4"/>
        <v>10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v>10</v>
      </c>
      <c r="M162" s="78">
        <f t="shared" si="4"/>
        <v>10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v>10</v>
      </c>
      <c r="M163" s="78">
        <f t="shared" si="4"/>
        <v>10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v>40</v>
      </c>
      <c r="M164" s="78">
        <f t="shared" si="4"/>
        <v>40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v>40</v>
      </c>
      <c r="M165" s="78">
        <f t="shared" si="4"/>
        <v>40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10</v>
      </c>
      <c r="M166" s="78">
        <f t="shared" si="4"/>
        <v>10</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v>10</v>
      </c>
      <c r="M167" s="78">
        <f t="shared" si="4"/>
        <v>10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v>25</v>
      </c>
      <c r="M168" s="78">
        <f t="shared" si="4"/>
        <v>25</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36</v>
      </c>
      <c r="M169" s="78">
        <f t="shared" si="4"/>
        <v>36</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v>50</v>
      </c>
      <c r="M170" s="78">
        <f t="shared" si="4"/>
        <v>50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v>25</v>
      </c>
      <c r="M172" s="78">
        <f t="shared" si="4"/>
        <v>25</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v>25</v>
      </c>
      <c r="M173" s="78">
        <f t="shared" si="4"/>
        <v>25</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v>40</v>
      </c>
      <c r="M174" s="78">
        <f t="shared" si="4"/>
        <v>40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v>40</v>
      </c>
      <c r="M175" s="78">
        <f t="shared" si="4"/>
        <v>40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v>50</v>
      </c>
      <c r="M185" s="78">
        <f t="shared" si="4"/>
        <v>50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10</v>
      </c>
      <c r="M186" s="78">
        <f t="shared" si="4"/>
        <v>10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v>20</v>
      </c>
      <c r="M187" s="78">
        <f t="shared" si="4"/>
        <v>20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20</v>
      </c>
      <c r="M188" s="78">
        <f t="shared" si="4"/>
        <v>20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10</v>
      </c>
      <c r="M189" s="78">
        <f t="shared" si="4"/>
        <v>10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10</v>
      </c>
      <c r="M190" s="78">
        <f t="shared" si="4"/>
        <v>10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10</v>
      </c>
      <c r="M191" s="78">
        <f t="shared" si="4"/>
        <v>10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v>5</v>
      </c>
      <c r="M192" s="78">
        <f t="shared" si="4"/>
        <v>5</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c r="M193" s="78">
        <f t="shared" si="4"/>
        <v>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v>5</v>
      </c>
      <c r="M194" s="78">
        <f t="shared" si="4"/>
        <v>5</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v>5</v>
      </c>
      <c r="M195" s="78">
        <f t="shared" si="4"/>
        <v>5</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5</v>
      </c>
      <c r="M196" s="78">
        <f t="shared" ref="M196:M259" si="6">L196-(SUM(O196:AK196))</f>
        <v>5</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5</v>
      </c>
      <c r="M197" s="78">
        <f t="shared" si="6"/>
        <v>5</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5</v>
      </c>
      <c r="M198" s="78">
        <f t="shared" si="6"/>
        <v>5</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5</v>
      </c>
      <c r="M199" s="78">
        <f t="shared" si="6"/>
        <v>5</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v>2</v>
      </c>
      <c r="M200" s="78">
        <f t="shared" si="6"/>
        <v>2</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2</v>
      </c>
      <c r="M201" s="78">
        <f t="shared" si="6"/>
        <v>2</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v>2</v>
      </c>
      <c r="M202" s="78">
        <f t="shared" si="6"/>
        <v>2</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2</v>
      </c>
      <c r="M203" s="78">
        <f t="shared" si="6"/>
        <v>2</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v>1</v>
      </c>
      <c r="M204" s="78">
        <f t="shared" si="6"/>
        <v>1</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5</v>
      </c>
      <c r="M205" s="78">
        <f t="shared" si="6"/>
        <v>5</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v>1</v>
      </c>
      <c r="M206" s="78">
        <f t="shared" si="6"/>
        <v>1</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c r="M208" s="78">
        <f t="shared" si="6"/>
        <v>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c r="M209" s="78">
        <f t="shared" si="6"/>
        <v>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v>2</v>
      </c>
      <c r="M210" s="78">
        <f t="shared" si="6"/>
        <v>2</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v>2</v>
      </c>
      <c r="M211" s="78">
        <f t="shared" si="6"/>
        <v>2</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v>2</v>
      </c>
      <c r="M212" s="78">
        <f t="shared" si="6"/>
        <v>2</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v>1</v>
      </c>
      <c r="M213" s="78">
        <f t="shared" si="6"/>
        <v>1</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v>10</v>
      </c>
      <c r="M214" s="78">
        <f t="shared" si="6"/>
        <v>10</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v>10</v>
      </c>
      <c r="M215" s="78">
        <f t="shared" si="6"/>
        <v>10</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v>8</v>
      </c>
      <c r="M216" s="78">
        <f t="shared" si="6"/>
        <v>8</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v>2</v>
      </c>
      <c r="M217" s="78">
        <f t="shared" si="6"/>
        <v>2</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v>1</v>
      </c>
      <c r="M218" s="78">
        <f t="shared" si="6"/>
        <v>1</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v>5</v>
      </c>
      <c r="M219" s="78">
        <f t="shared" si="6"/>
        <v>5</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v>4</v>
      </c>
      <c r="M220" s="78">
        <f t="shared" si="6"/>
        <v>4</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v>1</v>
      </c>
      <c r="M236" s="78">
        <f t="shared" si="6"/>
        <v>1</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v>10</v>
      </c>
      <c r="M237" s="78">
        <f t="shared" si="6"/>
        <v>10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v>10</v>
      </c>
      <c r="M238" s="78">
        <f t="shared" si="6"/>
        <v>10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v>10</v>
      </c>
      <c r="M239" s="78">
        <f t="shared" si="6"/>
        <v>10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v>50</v>
      </c>
      <c r="M240" s="78">
        <f t="shared" si="6"/>
        <v>50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2</v>
      </c>
      <c r="M241" s="78">
        <f t="shared" si="6"/>
        <v>2</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v>100</v>
      </c>
      <c r="M245" s="78">
        <f t="shared" si="6"/>
        <v>100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v>40</v>
      </c>
      <c r="M246" s="78">
        <f t="shared" si="6"/>
        <v>40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c r="M249" s="78">
        <f t="shared" si="6"/>
        <v>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c r="M250" s="78">
        <f t="shared" si="6"/>
        <v>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50</v>
      </c>
      <c r="M251" s="78">
        <f t="shared" si="6"/>
        <v>50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v>20</v>
      </c>
      <c r="M252" s="78">
        <f t="shared" si="6"/>
        <v>20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c r="M253" s="78">
        <f t="shared" si="6"/>
        <v>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c r="M254" s="78">
        <f t="shared" si="6"/>
        <v>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c r="M255" s="78">
        <f t="shared" si="6"/>
        <v>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c r="M256" s="78">
        <f t="shared" si="6"/>
        <v>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50</v>
      </c>
      <c r="M258" s="78">
        <f t="shared" si="6"/>
        <v>50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c r="M259" s="78">
        <f t="shared" si="6"/>
        <v>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v>4</v>
      </c>
      <c r="M260" s="78">
        <f t="shared" ref="M260:M323" si="8">L260-(SUM(O260:AK260))</f>
        <v>4</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c r="M261" s="78">
        <f t="shared" si="8"/>
        <v>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c r="M262" s="78">
        <f t="shared" si="8"/>
        <v>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c r="M263" s="78">
        <f t="shared" si="8"/>
        <v>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400</v>
      </c>
      <c r="M270" s="78">
        <f t="shared" si="8"/>
        <v>400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v>200</v>
      </c>
      <c r="M271" s="78">
        <f t="shared" si="8"/>
        <v>200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10</v>
      </c>
      <c r="M272" s="78">
        <f t="shared" si="8"/>
        <v>10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c r="M273" s="78">
        <f t="shared" si="8"/>
        <v>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v>15</v>
      </c>
      <c r="M274" s="78">
        <f t="shared" si="8"/>
        <v>15</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20</v>
      </c>
      <c r="M275" s="78">
        <f t="shared" si="8"/>
        <v>20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20</v>
      </c>
      <c r="M276" s="78">
        <f t="shared" si="8"/>
        <v>20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v>20</v>
      </c>
      <c r="M277" s="78">
        <f t="shared" si="8"/>
        <v>20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v>10</v>
      </c>
      <c r="M278" s="78">
        <f t="shared" si="8"/>
        <v>10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v>10</v>
      </c>
      <c r="M279" s="78">
        <f t="shared" si="8"/>
        <v>10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v>10</v>
      </c>
      <c r="M280" s="78">
        <f t="shared" si="8"/>
        <v>10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v>30</v>
      </c>
      <c r="M281" s="78">
        <f t="shared" si="8"/>
        <v>30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v>20</v>
      </c>
      <c r="M282" s="78">
        <f t="shared" si="8"/>
        <v>20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c r="M285" s="78">
        <f t="shared" si="8"/>
        <v>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c r="M286" s="78">
        <f t="shared" si="8"/>
        <v>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v>10</v>
      </c>
      <c r="M287" s="78">
        <f t="shared" si="8"/>
        <v>10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20</v>
      </c>
      <c r="M288" s="78">
        <f t="shared" si="8"/>
        <v>20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v>10</v>
      </c>
      <c r="M289" s="78">
        <f t="shared" si="8"/>
        <v>10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10</v>
      </c>
      <c r="M290" s="78">
        <f t="shared" si="8"/>
        <v>10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v>4</v>
      </c>
      <c r="M294" s="78">
        <f t="shared" si="8"/>
        <v>4</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v>10</v>
      </c>
      <c r="M295" s="78">
        <f t="shared" si="8"/>
        <v>10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30</v>
      </c>
      <c r="M317" s="78">
        <f t="shared" si="8"/>
        <v>30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10</v>
      </c>
      <c r="M318" s="78">
        <f t="shared" si="8"/>
        <v>10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v>10</v>
      </c>
      <c r="M319" s="78">
        <f t="shared" si="8"/>
        <v>10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v>10</v>
      </c>
      <c r="M320" s="78">
        <f t="shared" si="8"/>
        <v>10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c r="M321" s="78">
        <f t="shared" si="8"/>
        <v>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100</v>
      </c>
      <c r="M322" s="78">
        <f t="shared" si="8"/>
        <v>100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100</v>
      </c>
      <c r="M323" s="78">
        <f t="shared" si="8"/>
        <v>100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2</v>
      </c>
      <c r="M324" s="78">
        <f t="shared" ref="M324:M377" si="10">L324-(SUM(O324:AK324))</f>
        <v>2</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v>10</v>
      </c>
      <c r="M325" s="78">
        <f t="shared" si="10"/>
        <v>10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v>10</v>
      </c>
      <c r="M326" s="78">
        <f t="shared" si="10"/>
        <v>10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v>10</v>
      </c>
      <c r="M327" s="78">
        <f t="shared" si="10"/>
        <v>10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v>10</v>
      </c>
      <c r="M328" s="78">
        <f t="shared" si="10"/>
        <v>10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v>10</v>
      </c>
      <c r="M329" s="78">
        <f t="shared" si="10"/>
        <v>10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v>50</v>
      </c>
      <c r="M330" s="78">
        <f t="shared" si="10"/>
        <v>50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v>50</v>
      </c>
      <c r="M331" s="78">
        <f t="shared" si="10"/>
        <v>50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v>3</v>
      </c>
      <c r="M332" s="78">
        <f t="shared" si="10"/>
        <v>3</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50</v>
      </c>
      <c r="M333" s="78">
        <f t="shared" si="10"/>
        <v>50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v>50</v>
      </c>
      <c r="M334" s="78">
        <f t="shared" si="10"/>
        <v>50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50</v>
      </c>
      <c r="M335" s="78">
        <f t="shared" si="10"/>
        <v>50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50</v>
      </c>
      <c r="M336" s="78">
        <f t="shared" si="10"/>
        <v>50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v>50</v>
      </c>
      <c r="M337" s="78">
        <f t="shared" si="10"/>
        <v>50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v>2</v>
      </c>
      <c r="M338" s="78">
        <f t="shared" si="10"/>
        <v>2</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v>2</v>
      </c>
      <c r="M339" s="78">
        <f t="shared" si="10"/>
        <v>2</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5</v>
      </c>
      <c r="M340" s="78">
        <f t="shared" si="10"/>
        <v>5</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v>5</v>
      </c>
      <c r="M341" s="78">
        <f t="shared" si="10"/>
        <v>5</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v>5</v>
      </c>
      <c r="M342" s="78">
        <f t="shared" si="10"/>
        <v>5</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v>5</v>
      </c>
      <c r="M343" s="78">
        <f t="shared" si="10"/>
        <v>5</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v>5</v>
      </c>
      <c r="M344" s="78">
        <f t="shared" si="10"/>
        <v>5</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c r="M345" s="78">
        <f t="shared" si="10"/>
        <v>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c r="M346" s="78">
        <f t="shared" si="10"/>
        <v>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c r="M347" s="78">
        <f t="shared" si="10"/>
        <v>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c r="M348" s="78">
        <f t="shared" si="10"/>
        <v>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c r="M349" s="78">
        <f t="shared" si="10"/>
        <v>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v>2</v>
      </c>
      <c r="M350" s="78">
        <f t="shared" si="10"/>
        <v>2</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v>2</v>
      </c>
      <c r="M351" s="78">
        <f t="shared" si="10"/>
        <v>2</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v>2</v>
      </c>
      <c r="M352" s="78">
        <f t="shared" si="10"/>
        <v>2</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v>2</v>
      </c>
      <c r="M353" s="78">
        <f t="shared" si="10"/>
        <v>2</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v>2</v>
      </c>
      <c r="M354" s="78">
        <f t="shared" si="10"/>
        <v>2</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v>2</v>
      </c>
      <c r="M355" s="78">
        <f t="shared" si="10"/>
        <v>2</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v>100</v>
      </c>
      <c r="M356" s="78">
        <f t="shared" si="10"/>
        <v>100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v>100</v>
      </c>
      <c r="M357" s="78">
        <f t="shared" si="10"/>
        <v>100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v>10</v>
      </c>
      <c r="M358" s="78">
        <f t="shared" si="10"/>
        <v>10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v>20</v>
      </c>
      <c r="M362" s="78">
        <f t="shared" si="10"/>
        <v>20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v>20</v>
      </c>
      <c r="M363" s="78">
        <f t="shared" si="10"/>
        <v>20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v>20</v>
      </c>
      <c r="M364" s="78">
        <f t="shared" si="10"/>
        <v>20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v>20</v>
      </c>
      <c r="M365" s="78">
        <f t="shared" si="10"/>
        <v>20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v>20</v>
      </c>
      <c r="M366" s="78">
        <f t="shared" si="10"/>
        <v>20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v>20</v>
      </c>
      <c r="M367" s="78">
        <f t="shared" si="10"/>
        <v>20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v>20</v>
      </c>
      <c r="M368" s="78">
        <f t="shared" si="10"/>
        <v>20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v>20</v>
      </c>
      <c r="M369" s="78">
        <f t="shared" si="10"/>
        <v>20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v>20</v>
      </c>
      <c r="M370" s="78">
        <f t="shared" si="10"/>
        <v>20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v>20</v>
      </c>
      <c r="M371" s="78">
        <f t="shared" si="10"/>
        <v>20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v>20</v>
      </c>
      <c r="M372" s="78">
        <f t="shared" si="10"/>
        <v>20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v>20</v>
      </c>
      <c r="M373" s="78">
        <f t="shared" si="10"/>
        <v>20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v>20</v>
      </c>
      <c r="M374" s="78">
        <f t="shared" si="10"/>
        <v>20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v>3</v>
      </c>
      <c r="M375" s="78">
        <f t="shared" si="10"/>
        <v>3</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v>2</v>
      </c>
      <c r="M377" s="78">
        <f t="shared" si="10"/>
        <v>2</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S1:S2"/>
    <mergeCell ref="A1:C1"/>
    <mergeCell ref="D1:K1"/>
    <mergeCell ref="AD1:AD2"/>
    <mergeCell ref="R1:R2"/>
    <mergeCell ref="AK1:AK2"/>
    <mergeCell ref="Y1:Y2"/>
    <mergeCell ref="Z1:Z2"/>
    <mergeCell ref="T1:T2"/>
    <mergeCell ref="U1:U2"/>
    <mergeCell ref="V1:V2"/>
    <mergeCell ref="W1:W2"/>
    <mergeCell ref="AI1:AI2"/>
    <mergeCell ref="X1:X2"/>
    <mergeCell ref="AJ1:AJ2"/>
    <mergeCell ref="AG1:AG2"/>
    <mergeCell ref="AH1:AH2"/>
    <mergeCell ref="AF1:AF2"/>
    <mergeCell ref="AA1:AA2"/>
    <mergeCell ref="AB1:AB2"/>
    <mergeCell ref="AC1:AC2"/>
    <mergeCell ref="AE1:AE2"/>
    <mergeCell ref="A186:A236"/>
    <mergeCell ref="B186:B236"/>
    <mergeCell ref="A237:A271"/>
    <mergeCell ref="B237:B271"/>
    <mergeCell ref="Q1:Q2"/>
    <mergeCell ref="O1:O2"/>
    <mergeCell ref="A4:A61"/>
    <mergeCell ref="B4:B61"/>
    <mergeCell ref="A62:A141"/>
    <mergeCell ref="B62:B141"/>
    <mergeCell ref="A142:A185"/>
    <mergeCell ref="B142:B185"/>
    <mergeCell ref="L1:N1"/>
    <mergeCell ref="P1:P2"/>
    <mergeCell ref="A2:N2"/>
  </mergeCells>
  <conditionalFormatting sqref="O4:O51 O53:O306">
    <cfRule type="cellIs" dxfId="229" priority="34" stopIfTrue="1" operator="greaterThan">
      <formula>0</formula>
    </cfRule>
    <cfRule type="cellIs" dxfId="228" priority="35" stopIfTrue="1" operator="greaterThan">
      <formula>0</formula>
    </cfRule>
    <cfRule type="cellIs" dxfId="227" priority="36" stopIfTrue="1" operator="greaterThan">
      <formula>0</formula>
    </cfRule>
  </conditionalFormatting>
  <conditionalFormatting sqref="O328:O334">
    <cfRule type="cellIs" dxfId="226" priority="10" stopIfTrue="1" operator="greaterThan">
      <formula>0</formula>
    </cfRule>
    <cfRule type="cellIs" dxfId="225" priority="11" stopIfTrue="1" operator="greaterThan">
      <formula>0</formula>
    </cfRule>
    <cfRule type="cellIs" dxfId="224" priority="12" stopIfTrue="1" operator="greaterThan">
      <formula>0</formula>
    </cfRule>
  </conditionalFormatting>
  <conditionalFormatting sqref="O337:O377">
    <cfRule type="cellIs" dxfId="223" priority="4" stopIfTrue="1" operator="greaterThan">
      <formula>0</formula>
    </cfRule>
    <cfRule type="cellIs" dxfId="222" priority="5" stopIfTrue="1" operator="greaterThan">
      <formula>0</formula>
    </cfRule>
    <cfRule type="cellIs" dxfId="221" priority="6" stopIfTrue="1" operator="greaterThan">
      <formula>0</formula>
    </cfRule>
  </conditionalFormatting>
  <conditionalFormatting sqref="P315">
    <cfRule type="cellIs" dxfId="220" priority="31" stopIfTrue="1" operator="greaterThan">
      <formula>0</formula>
    </cfRule>
    <cfRule type="cellIs" dxfId="219" priority="32" stopIfTrue="1" operator="greaterThan">
      <formula>0</formula>
    </cfRule>
    <cfRule type="cellIs" dxfId="218" priority="33" stopIfTrue="1" operator="greaterThan">
      <formula>0</formula>
    </cfRule>
  </conditionalFormatting>
  <conditionalFormatting sqref="P4:AK306">
    <cfRule type="cellIs" dxfId="217" priority="40" stopIfTrue="1" operator="greaterThan">
      <formula>0</formula>
    </cfRule>
    <cfRule type="cellIs" dxfId="216" priority="41" stopIfTrue="1" operator="greaterThan">
      <formula>0</formula>
    </cfRule>
    <cfRule type="cellIs" dxfId="215" priority="42" stopIfTrue="1" operator="greaterThan">
      <formula>0</formula>
    </cfRule>
  </conditionalFormatting>
  <conditionalFormatting sqref="Q301:Q377">
    <cfRule type="cellIs" dxfId="214" priority="37" operator="greaterThan">
      <formula>0</formula>
    </cfRule>
    <cfRule type="cellIs" priority="38" operator="greaterThan">
      <formula>0</formula>
    </cfRule>
  </conditionalFormatting>
  <conditionalFormatting sqref="R315">
    <cfRule type="cellIs" dxfId="213" priority="1" stopIfTrue="1" operator="greaterThan">
      <formula>0</formula>
    </cfRule>
    <cfRule type="cellIs" dxfId="212" priority="2" stopIfTrue="1" operator="greaterThan">
      <formula>0</formula>
    </cfRule>
    <cfRule type="cellIs" dxfId="211" priority="3" stopIfTrue="1" operator="greaterThan">
      <formula>0</formula>
    </cfRule>
  </conditionalFormatting>
  <conditionalFormatting sqref="S4:AK377">
    <cfRule type="cellIs" dxfId="210" priority="39" operator="greaterThan">
      <formula>0</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c r="M5" s="78">
        <f t="shared" si="0"/>
        <v>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c r="M6" s="78">
        <f t="shared" si="0"/>
        <v>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v>100</v>
      </c>
      <c r="M7" s="78">
        <f t="shared" si="0"/>
        <v>100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c r="M8" s="78">
        <f t="shared" si="0"/>
        <v>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v>100</v>
      </c>
      <c r="M9" s="78">
        <f t="shared" si="0"/>
        <v>100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c r="M10" s="78">
        <f t="shared" si="0"/>
        <v>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c r="M11" s="78">
        <f t="shared" si="0"/>
        <v>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c r="M12" s="78">
        <f t="shared" si="0"/>
        <v>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c r="M13" s="78">
        <f t="shared" si="0"/>
        <v>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c r="M14" s="78">
        <f t="shared" si="0"/>
        <v>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v>300</v>
      </c>
      <c r="M15" s="78">
        <f t="shared" si="0"/>
        <v>300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c r="M16" s="78">
        <f t="shared" si="0"/>
        <v>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v>300</v>
      </c>
      <c r="M17" s="78">
        <f t="shared" si="0"/>
        <v>300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c r="M18" s="78">
        <f t="shared" si="0"/>
        <v>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c r="M19" s="78">
        <f t="shared" si="0"/>
        <v>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v>200</v>
      </c>
      <c r="M20" s="78">
        <f t="shared" si="0"/>
        <v>200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c r="M21" s="78">
        <f t="shared" si="0"/>
        <v>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v>200</v>
      </c>
      <c r="M22" s="78">
        <f t="shared" si="0"/>
        <v>200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c r="M23" s="78">
        <f t="shared" si="0"/>
        <v>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c r="M24" s="78">
        <f t="shared" si="0"/>
        <v>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c r="M25" s="78">
        <f t="shared" si="0"/>
        <v>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c r="M26" s="78">
        <f t="shared" si="0"/>
        <v>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c r="M27" s="78">
        <f t="shared" si="0"/>
        <v>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c r="M28" s="78">
        <f t="shared" si="0"/>
        <v>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c r="M29" s="78">
        <f t="shared" si="0"/>
        <v>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c r="M30" s="78">
        <f t="shared" si="0"/>
        <v>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v>100</v>
      </c>
      <c r="M31" s="78">
        <f t="shared" si="0"/>
        <v>100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v>50</v>
      </c>
      <c r="M32" s="78">
        <f t="shared" si="0"/>
        <v>50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c r="M33" s="78">
        <f t="shared" si="0"/>
        <v>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v>100</v>
      </c>
      <c r="M34" s="78">
        <f t="shared" si="0"/>
        <v>100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c r="M35" s="78">
        <f t="shared" si="0"/>
        <v>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v>100</v>
      </c>
      <c r="M36" s="78">
        <f t="shared" si="0"/>
        <v>100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c r="M37" s="78">
        <f t="shared" si="0"/>
        <v>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c r="M39" s="78">
        <f t="shared" si="0"/>
        <v>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c r="M40" s="78">
        <f t="shared" si="0"/>
        <v>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c r="M41" s="78">
        <f t="shared" si="0"/>
        <v>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c r="M43" s="78">
        <f t="shared" si="0"/>
        <v>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v>100</v>
      </c>
      <c r="M44" s="78">
        <f t="shared" si="0"/>
        <v>100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c r="M45" s="78">
        <f t="shared" si="0"/>
        <v>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v>100</v>
      </c>
      <c r="M46" s="78">
        <f t="shared" si="0"/>
        <v>100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c r="M47" s="78">
        <f t="shared" si="0"/>
        <v>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c r="M48" s="78">
        <f t="shared" si="0"/>
        <v>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c r="M49" s="78">
        <f t="shared" si="0"/>
        <v>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c r="M50" s="78">
        <f t="shared" si="0"/>
        <v>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c r="M51" s="78">
        <f t="shared" si="0"/>
        <v>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c r="M61" s="78">
        <f t="shared" si="0"/>
        <v>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c r="M62" s="78">
        <f t="shared" si="0"/>
        <v>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c r="M63" s="78">
        <f t="shared" si="0"/>
        <v>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c r="M64" s="78">
        <f t="shared" si="0"/>
        <v>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v>150</v>
      </c>
      <c r="M65" s="78">
        <f t="shared" si="0"/>
        <v>150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c r="M66" s="78">
        <f t="shared" si="0"/>
        <v>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v>50</v>
      </c>
      <c r="M67" s="78">
        <f t="shared" si="0"/>
        <v>50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c r="M68" s="78">
        <f t="shared" ref="M68:M131" si="2">L68-(SUM(O68:AK68))</f>
        <v>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c r="M69" s="78">
        <f t="shared" si="2"/>
        <v>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c r="M70" s="78">
        <f t="shared" si="2"/>
        <v>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v>30</v>
      </c>
      <c r="M71" s="78">
        <f t="shared" si="2"/>
        <v>30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c r="M72" s="78">
        <f t="shared" si="2"/>
        <v>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v>30</v>
      </c>
      <c r="M73" s="78">
        <f t="shared" si="2"/>
        <v>30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c r="M74" s="78">
        <f t="shared" si="2"/>
        <v>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v>50</v>
      </c>
      <c r="M75" s="78">
        <f t="shared" si="2"/>
        <v>50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c r="M76" s="78">
        <f t="shared" si="2"/>
        <v>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c r="M77" s="78">
        <f t="shared" si="2"/>
        <v>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c r="M78" s="78">
        <f t="shared" si="2"/>
        <v>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v>50</v>
      </c>
      <c r="M79" s="78">
        <f t="shared" si="2"/>
        <v>50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v>300</v>
      </c>
      <c r="M80" s="78">
        <f t="shared" si="2"/>
        <v>300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c r="M81" s="78">
        <f t="shared" si="2"/>
        <v>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c r="M82" s="78">
        <f t="shared" si="2"/>
        <v>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c r="M83" s="78">
        <f t="shared" si="2"/>
        <v>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v>30</v>
      </c>
      <c r="M84" s="78">
        <f t="shared" si="2"/>
        <v>30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c r="M85" s="78">
        <f t="shared" si="2"/>
        <v>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c r="M86" s="78">
        <f t="shared" si="2"/>
        <v>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c r="M87" s="78">
        <f t="shared" si="2"/>
        <v>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c r="M88" s="78">
        <f t="shared" si="2"/>
        <v>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c r="M89" s="78">
        <f t="shared" si="2"/>
        <v>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c r="M90" s="78">
        <f t="shared" si="2"/>
        <v>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c r="M91" s="78">
        <f t="shared" si="2"/>
        <v>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c r="M92" s="78">
        <f t="shared" si="2"/>
        <v>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c r="M93" s="78">
        <f t="shared" si="2"/>
        <v>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c r="M94" s="78">
        <f t="shared" si="2"/>
        <v>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v>300</v>
      </c>
      <c r="M95" s="78">
        <f t="shared" si="2"/>
        <v>300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c r="M96" s="78">
        <f t="shared" si="2"/>
        <v>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c r="M97" s="78">
        <f t="shared" si="2"/>
        <v>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c r="M98" s="78">
        <f t="shared" si="2"/>
        <v>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c r="M99" s="78">
        <f t="shared" si="2"/>
        <v>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c r="M100" s="78">
        <f t="shared" si="2"/>
        <v>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c r="M101" s="78">
        <f t="shared" si="2"/>
        <v>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c r="M102" s="78">
        <f t="shared" si="2"/>
        <v>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v>20</v>
      </c>
      <c r="M103" s="78">
        <f t="shared" si="2"/>
        <v>20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c r="M104" s="78">
        <f t="shared" si="2"/>
        <v>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c r="M105" s="78">
        <f t="shared" si="2"/>
        <v>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c r="M106" s="78">
        <f t="shared" si="2"/>
        <v>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v>20</v>
      </c>
      <c r="M107" s="78">
        <f t="shared" si="2"/>
        <v>20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c r="M108" s="78">
        <f t="shared" si="2"/>
        <v>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c r="M109" s="78">
        <f t="shared" si="2"/>
        <v>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c r="M110" s="78">
        <f t="shared" si="2"/>
        <v>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v>20</v>
      </c>
      <c r="M111" s="78">
        <f t="shared" si="2"/>
        <v>20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c r="M112" s="78">
        <f t="shared" si="2"/>
        <v>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c r="M113" s="78">
        <f t="shared" si="2"/>
        <v>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c r="M114" s="78">
        <f t="shared" si="2"/>
        <v>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c r="M115" s="78">
        <f t="shared" si="2"/>
        <v>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c r="M116" s="78">
        <f t="shared" si="2"/>
        <v>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c r="M117" s="78">
        <f t="shared" si="2"/>
        <v>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v>800</v>
      </c>
      <c r="M118" s="78">
        <f t="shared" si="2"/>
        <v>800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c r="M119" s="78">
        <f t="shared" si="2"/>
        <v>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v>20</v>
      </c>
      <c r="M120" s="78">
        <f t="shared" si="2"/>
        <v>20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v>20</v>
      </c>
      <c r="M141" s="78">
        <f t="shared" si="4"/>
        <v>20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c r="M142" s="78">
        <f t="shared" si="4"/>
        <v>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v>100</v>
      </c>
      <c r="M143" s="78">
        <f t="shared" si="4"/>
        <v>100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v>5</v>
      </c>
      <c r="M144" s="78">
        <f t="shared" si="4"/>
        <v>5</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v>5</v>
      </c>
      <c r="M145" s="78">
        <f t="shared" si="4"/>
        <v>5</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100</v>
      </c>
      <c r="M146" s="78">
        <f t="shared" si="4"/>
        <v>100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20</v>
      </c>
      <c r="M147" s="78">
        <f t="shared" si="4"/>
        <v>20</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20</v>
      </c>
      <c r="M148" s="78">
        <f t="shared" si="4"/>
        <v>20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2</v>
      </c>
      <c r="M149" s="78">
        <f t="shared" si="4"/>
        <v>2</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v>100</v>
      </c>
      <c r="M150" s="78">
        <f t="shared" si="4"/>
        <v>100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200</v>
      </c>
      <c r="M151" s="78">
        <f t="shared" si="4"/>
        <v>200</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50</v>
      </c>
      <c r="M152" s="78">
        <f t="shared" si="4"/>
        <v>50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50</v>
      </c>
      <c r="M153" s="78">
        <f t="shared" si="4"/>
        <v>50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10</v>
      </c>
      <c r="M154" s="78">
        <f t="shared" si="4"/>
        <v>10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v>10</v>
      </c>
      <c r="M155" s="78">
        <f t="shared" si="4"/>
        <v>10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v>1</v>
      </c>
      <c r="M156" s="78">
        <f t="shared" si="4"/>
        <v>1</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c r="M157" s="78">
        <f t="shared" si="4"/>
        <v>0</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c r="M158" s="78">
        <f t="shared" si="4"/>
        <v>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v>20</v>
      </c>
      <c r="M159" s="78">
        <f t="shared" si="4"/>
        <v>20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v>50</v>
      </c>
      <c r="M160" s="78">
        <f t="shared" si="4"/>
        <v>50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v>50</v>
      </c>
      <c r="M161" s="78">
        <f t="shared" si="4"/>
        <v>50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v>20</v>
      </c>
      <c r="M162" s="78">
        <f t="shared" si="4"/>
        <v>20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v>20</v>
      </c>
      <c r="M163" s="78">
        <f t="shared" si="4"/>
        <v>20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v>30</v>
      </c>
      <c r="M164" s="78">
        <f t="shared" si="4"/>
        <v>30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v>50</v>
      </c>
      <c r="M165" s="78">
        <f t="shared" si="4"/>
        <v>50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v>50</v>
      </c>
      <c r="M166" s="78">
        <f t="shared" si="4"/>
        <v>50</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v>30</v>
      </c>
      <c r="M167" s="78">
        <f t="shared" si="4"/>
        <v>30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v>150</v>
      </c>
      <c r="M168" s="78">
        <f t="shared" si="4"/>
        <v>150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150</v>
      </c>
      <c r="M169" s="78">
        <f t="shared" si="4"/>
        <v>150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v>150</v>
      </c>
      <c r="M170" s="78">
        <f t="shared" si="4"/>
        <v>150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v>50</v>
      </c>
      <c r="M172" s="78">
        <f t="shared" si="4"/>
        <v>50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v>50</v>
      </c>
      <c r="M173" s="78">
        <f t="shared" si="4"/>
        <v>50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v>150</v>
      </c>
      <c r="M174" s="78">
        <f t="shared" si="4"/>
        <v>150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v>50</v>
      </c>
      <c r="M175" s="78">
        <f t="shared" si="4"/>
        <v>50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v>200</v>
      </c>
      <c r="M185" s="78">
        <f t="shared" si="4"/>
        <v>200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12</v>
      </c>
      <c r="M186" s="78">
        <f t="shared" si="4"/>
        <v>12</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c r="M187" s="78">
        <f t="shared" si="4"/>
        <v>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v>48</v>
      </c>
      <c r="M188" s="78">
        <f t="shared" si="4"/>
        <v>48</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v>36</v>
      </c>
      <c r="M189" s="78">
        <f t="shared" si="4"/>
        <v>36</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v>36</v>
      </c>
      <c r="M190" s="78">
        <f t="shared" si="4"/>
        <v>36</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v>36</v>
      </c>
      <c r="M191" s="78">
        <f t="shared" si="4"/>
        <v>36</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c r="M192" s="78">
        <f t="shared" si="4"/>
        <v>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v>12</v>
      </c>
      <c r="M193" s="78">
        <f t="shared" si="4"/>
        <v>12</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v>12</v>
      </c>
      <c r="M194" s="78">
        <f t="shared" si="4"/>
        <v>12</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v>12</v>
      </c>
      <c r="M195" s="78">
        <f t="shared" si="4"/>
        <v>12</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v>48</v>
      </c>
      <c r="M196" s="78">
        <f t="shared" ref="M196:M259" si="6">L196-(SUM(O196:AK196))</f>
        <v>48</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v>24</v>
      </c>
      <c r="M197" s="78">
        <f t="shared" si="6"/>
        <v>24</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v>24</v>
      </c>
      <c r="M198" s="78">
        <f t="shared" si="6"/>
        <v>24</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v>24</v>
      </c>
      <c r="M199" s="78">
        <f t="shared" si="6"/>
        <v>24</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v>12</v>
      </c>
      <c r="M200" s="78">
        <f t="shared" si="6"/>
        <v>12</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v>12</v>
      </c>
      <c r="M201" s="78">
        <f t="shared" si="6"/>
        <v>12</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v>12</v>
      </c>
      <c r="M202" s="78">
        <f t="shared" si="6"/>
        <v>12</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v>6</v>
      </c>
      <c r="M203" s="78">
        <f t="shared" si="6"/>
        <v>6</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v>2</v>
      </c>
      <c r="M204" s="78">
        <f t="shared" si="6"/>
        <v>2</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v>10</v>
      </c>
      <c r="M205" s="78">
        <f t="shared" si="6"/>
        <v>10</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c r="M206" s="78">
        <f t="shared" si="6"/>
        <v>0</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v>10</v>
      </c>
      <c r="M207" s="78">
        <f t="shared" si="6"/>
        <v>10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v>10</v>
      </c>
      <c r="M208" s="78">
        <f t="shared" si="6"/>
        <v>10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v>5</v>
      </c>
      <c r="M209" s="78">
        <f t="shared" si="6"/>
        <v>5</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c r="M210" s="78">
        <f t="shared" si="6"/>
        <v>0</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c r="M211" s="78">
        <f t="shared" si="6"/>
        <v>0</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c r="M212" s="78">
        <f t="shared" si="6"/>
        <v>0</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c r="M213" s="78">
        <f t="shared" si="6"/>
        <v>0</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v>6</v>
      </c>
      <c r="M214" s="78">
        <f t="shared" si="6"/>
        <v>6</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v>6</v>
      </c>
      <c r="M215" s="78">
        <f t="shared" si="6"/>
        <v>6</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v>6</v>
      </c>
      <c r="M216" s="78">
        <f t="shared" si="6"/>
        <v>6</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v>2</v>
      </c>
      <c r="M217" s="78">
        <f t="shared" si="6"/>
        <v>2</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c r="M218" s="78">
        <f t="shared" si="6"/>
        <v>0</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v>20</v>
      </c>
      <c r="M219" s="78">
        <f t="shared" si="6"/>
        <v>20</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c r="M220" s="78">
        <f t="shared" si="6"/>
        <v>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c r="M237" s="78">
        <f t="shared" si="6"/>
        <v>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c r="M240" s="78">
        <f t="shared" si="6"/>
        <v>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2</v>
      </c>
      <c r="M241" s="78">
        <f t="shared" si="6"/>
        <v>2</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c r="M245" s="78">
        <f t="shared" si="6"/>
        <v>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c r="M246" s="78">
        <f t="shared" si="6"/>
        <v>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c r="M249" s="78">
        <f t="shared" si="6"/>
        <v>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c r="M250" s="78">
        <f t="shared" si="6"/>
        <v>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300</v>
      </c>
      <c r="M251" s="78">
        <f t="shared" si="6"/>
        <v>300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c r="M252" s="78">
        <f t="shared" si="6"/>
        <v>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v>50</v>
      </c>
      <c r="M253" s="78">
        <f t="shared" si="6"/>
        <v>50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v>50</v>
      </c>
      <c r="M254" s="78">
        <f t="shared" si="6"/>
        <v>50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v>50</v>
      </c>
      <c r="M255" s="78">
        <f t="shared" si="6"/>
        <v>50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v>50</v>
      </c>
      <c r="M256" s="78">
        <f t="shared" si="6"/>
        <v>50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v>50</v>
      </c>
      <c r="M257" s="78">
        <f t="shared" si="6"/>
        <v>50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300</v>
      </c>
      <c r="M258" s="78">
        <f t="shared" si="6"/>
        <v>300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v>30</v>
      </c>
      <c r="M259" s="78">
        <f t="shared" si="6"/>
        <v>30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v>100</v>
      </c>
      <c r="M260" s="78">
        <f t="shared" ref="M260:M323" si="8">L260-(SUM(O260:AK260))</f>
        <v>100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v>100</v>
      </c>
      <c r="M261" s="78">
        <f t="shared" si="8"/>
        <v>100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c r="M262" s="78">
        <f t="shared" si="8"/>
        <v>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c r="M263" s="78">
        <f t="shared" si="8"/>
        <v>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300</v>
      </c>
      <c r="M270" s="78">
        <f t="shared" si="8"/>
        <v>300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v>100</v>
      </c>
      <c r="M271" s="78">
        <f t="shared" si="8"/>
        <v>100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50</v>
      </c>
      <c r="M272" s="78">
        <f t="shared" si="8"/>
        <v>50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c r="M273" s="78">
        <f t="shared" si="8"/>
        <v>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c r="M274" s="78">
        <f t="shared" si="8"/>
        <v>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150</v>
      </c>
      <c r="M275" s="78">
        <f t="shared" si="8"/>
        <v>150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150</v>
      </c>
      <c r="M276" s="78">
        <f t="shared" si="8"/>
        <v>150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c r="M277" s="78">
        <f t="shared" si="8"/>
        <v>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c r="M278" s="78">
        <f t="shared" si="8"/>
        <v>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c r="M279" s="78">
        <f t="shared" si="8"/>
        <v>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c r="M281" s="78">
        <f t="shared" si="8"/>
        <v>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v>50</v>
      </c>
      <c r="M282" s="78">
        <f t="shared" si="8"/>
        <v>50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c r="M285" s="78">
        <f t="shared" si="8"/>
        <v>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v>50</v>
      </c>
      <c r="M286" s="78">
        <f t="shared" si="8"/>
        <v>50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c r="M287" s="78">
        <f t="shared" si="8"/>
        <v>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20</v>
      </c>
      <c r="M288" s="78">
        <f t="shared" si="8"/>
        <v>20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v>50</v>
      </c>
      <c r="M289" s="78">
        <f t="shared" si="8"/>
        <v>50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v>150</v>
      </c>
      <c r="M290" s="78">
        <f t="shared" si="8"/>
        <v>150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c r="M294" s="78">
        <f t="shared" si="8"/>
        <v>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c r="M295" s="78">
        <f t="shared" si="8"/>
        <v>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v>30</v>
      </c>
      <c r="M297" s="78">
        <f t="shared" si="8"/>
        <v>30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v>30</v>
      </c>
      <c r="M298" s="78">
        <f t="shared" si="8"/>
        <v>30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v>30</v>
      </c>
      <c r="M299" s="78">
        <f t="shared" si="8"/>
        <v>30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v>10</v>
      </c>
      <c r="M300" s="78">
        <f t="shared" si="8"/>
        <v>10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v>30</v>
      </c>
      <c r="M301" s="78">
        <f t="shared" si="8"/>
        <v>30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v>30</v>
      </c>
      <c r="M302" s="78">
        <f t="shared" si="8"/>
        <v>30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v>15</v>
      </c>
      <c r="M303" s="78">
        <f t="shared" si="8"/>
        <v>15</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v>20</v>
      </c>
      <c r="M304" s="78">
        <f t="shared" si="8"/>
        <v>20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v>15</v>
      </c>
      <c r="M305" s="78">
        <f t="shared" si="8"/>
        <v>15</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v>15</v>
      </c>
      <c r="M306" s="78">
        <f t="shared" si="8"/>
        <v>15</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v>15</v>
      </c>
      <c r="M307" s="78">
        <f t="shared" si="8"/>
        <v>15</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v>15</v>
      </c>
      <c r="M308" s="78">
        <f t="shared" si="8"/>
        <v>15</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v>15</v>
      </c>
      <c r="M309" s="78">
        <f t="shared" si="8"/>
        <v>15</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v>15</v>
      </c>
      <c r="M310" s="78">
        <f t="shared" si="8"/>
        <v>15</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v>20</v>
      </c>
      <c r="M317" s="78">
        <f t="shared" si="8"/>
        <v>20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v>10</v>
      </c>
      <c r="M318" s="78">
        <f t="shared" si="8"/>
        <v>10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v>10</v>
      </c>
      <c r="M319" s="78">
        <f t="shared" si="8"/>
        <v>10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v>10</v>
      </c>
      <c r="M320" s="78">
        <f t="shared" si="8"/>
        <v>10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c r="M321" s="78">
        <f t="shared" si="8"/>
        <v>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100</v>
      </c>
      <c r="M322" s="78">
        <f t="shared" si="8"/>
        <v>100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200</v>
      </c>
      <c r="M323" s="78">
        <f t="shared" si="8"/>
        <v>200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v>50</v>
      </c>
      <c r="M324" s="78">
        <f t="shared" ref="M324:M377" si="10">L324-(SUM(O324:AK324))</f>
        <v>50</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v>25</v>
      </c>
      <c r="M325" s="78">
        <f t="shared" si="10"/>
        <v>25</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v>25</v>
      </c>
      <c r="M326" s="78">
        <f t="shared" si="10"/>
        <v>25</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v>25</v>
      </c>
      <c r="M327" s="78">
        <f t="shared" si="10"/>
        <v>25</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v>25</v>
      </c>
      <c r="M328" s="78">
        <f t="shared" si="10"/>
        <v>25</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v>25</v>
      </c>
      <c r="M329" s="78">
        <f t="shared" si="10"/>
        <v>25</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v>50</v>
      </c>
      <c r="M330" s="78">
        <f t="shared" si="10"/>
        <v>50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v>50</v>
      </c>
      <c r="M331" s="78">
        <f t="shared" si="10"/>
        <v>50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v>5</v>
      </c>
      <c r="M332" s="78">
        <f t="shared" si="10"/>
        <v>5</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v>50</v>
      </c>
      <c r="M333" s="78">
        <f t="shared" si="10"/>
        <v>50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c r="M334" s="78">
        <f t="shared" si="10"/>
        <v>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v>50</v>
      </c>
      <c r="M335" s="78">
        <f t="shared" si="10"/>
        <v>50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v>50</v>
      </c>
      <c r="M336" s="78">
        <f t="shared" si="10"/>
        <v>50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v>25</v>
      </c>
      <c r="M337" s="78">
        <f t="shared" si="10"/>
        <v>25</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c r="M338" s="78">
        <f t="shared" si="10"/>
        <v>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c r="M339" s="78">
        <f t="shared" si="10"/>
        <v>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v>5</v>
      </c>
      <c r="M340" s="78">
        <f t="shared" si="10"/>
        <v>5</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v>5</v>
      </c>
      <c r="M341" s="78">
        <f t="shared" si="10"/>
        <v>5</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v>5</v>
      </c>
      <c r="M342" s="78">
        <f t="shared" si="10"/>
        <v>5</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v>5</v>
      </c>
      <c r="M343" s="78">
        <f t="shared" si="10"/>
        <v>5</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c r="M344" s="78">
        <f t="shared" si="10"/>
        <v>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c r="M345" s="78">
        <f t="shared" si="10"/>
        <v>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v>5</v>
      </c>
      <c r="M346" s="78">
        <f t="shared" si="10"/>
        <v>5</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v>5</v>
      </c>
      <c r="M347" s="78">
        <f t="shared" si="10"/>
        <v>5</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v>5</v>
      </c>
      <c r="M348" s="78">
        <f t="shared" si="10"/>
        <v>5</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v>5</v>
      </c>
      <c r="M349" s="78">
        <f t="shared" si="10"/>
        <v>5</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v>5</v>
      </c>
      <c r="M350" s="78">
        <f t="shared" si="10"/>
        <v>5</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v>5</v>
      </c>
      <c r="M351" s="78">
        <f t="shared" si="10"/>
        <v>5</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v>5</v>
      </c>
      <c r="M352" s="78">
        <f t="shared" si="10"/>
        <v>5</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c r="M353" s="78">
        <f t="shared" si="10"/>
        <v>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v>5</v>
      </c>
      <c r="M354" s="78">
        <f t="shared" si="10"/>
        <v>5</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v>5</v>
      </c>
      <c r="M355" s="78">
        <f t="shared" si="10"/>
        <v>5</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v>100</v>
      </c>
      <c r="M362" s="78">
        <f t="shared" si="10"/>
        <v>100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v>100</v>
      </c>
      <c r="M363" s="78">
        <f t="shared" si="10"/>
        <v>100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v>100</v>
      </c>
      <c r="M364" s="78">
        <f t="shared" si="10"/>
        <v>100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v>100</v>
      </c>
      <c r="M365" s="78">
        <f t="shared" si="10"/>
        <v>100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v>100</v>
      </c>
      <c r="M366" s="78">
        <f t="shared" si="10"/>
        <v>100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v>100</v>
      </c>
      <c r="M367" s="78">
        <f t="shared" si="10"/>
        <v>100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v>100</v>
      </c>
      <c r="M368" s="78">
        <f t="shared" si="10"/>
        <v>100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v>100</v>
      </c>
      <c r="M369" s="78">
        <f t="shared" si="10"/>
        <v>100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v>100</v>
      </c>
      <c r="M370" s="78">
        <f t="shared" si="10"/>
        <v>100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v>100</v>
      </c>
      <c r="M371" s="78">
        <f t="shared" si="10"/>
        <v>100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v>100</v>
      </c>
      <c r="M372" s="78">
        <f t="shared" si="10"/>
        <v>100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v>100</v>
      </c>
      <c r="M373" s="78">
        <f t="shared" si="10"/>
        <v>100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v>100</v>
      </c>
      <c r="M374" s="78">
        <f t="shared" si="10"/>
        <v>100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c r="M375" s="78">
        <f t="shared" si="10"/>
        <v>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c r="M377" s="78">
        <f t="shared" si="10"/>
        <v>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K1:AK2"/>
    <mergeCell ref="Y1:Y2"/>
    <mergeCell ref="Z1:Z2"/>
    <mergeCell ref="T1:T2"/>
    <mergeCell ref="U1:U2"/>
    <mergeCell ref="V1:V2"/>
    <mergeCell ref="W1:W2"/>
    <mergeCell ref="AD1:AD2"/>
    <mergeCell ref="AE1:AE2"/>
    <mergeCell ref="AB1:AB2"/>
    <mergeCell ref="AC1:AC2"/>
    <mergeCell ref="AF1:AF2"/>
    <mergeCell ref="AG1:AG2"/>
    <mergeCell ref="AH1:AH2"/>
    <mergeCell ref="AI1:AI2"/>
    <mergeCell ref="AJ1:AJ2"/>
    <mergeCell ref="A2:N2"/>
    <mergeCell ref="R1:R2"/>
    <mergeCell ref="S1:S2"/>
    <mergeCell ref="A1:C1"/>
    <mergeCell ref="D1:K1"/>
    <mergeCell ref="A186:A236"/>
    <mergeCell ref="B186:B236"/>
    <mergeCell ref="A237:A271"/>
    <mergeCell ref="B237:B271"/>
    <mergeCell ref="AA1:AA2"/>
    <mergeCell ref="L1:N1"/>
    <mergeCell ref="O1:O2"/>
    <mergeCell ref="P1:P2"/>
    <mergeCell ref="X1:X2"/>
    <mergeCell ref="Q1:Q2"/>
    <mergeCell ref="A4:A61"/>
    <mergeCell ref="B4:B61"/>
    <mergeCell ref="A62:A141"/>
    <mergeCell ref="B62:B141"/>
    <mergeCell ref="A142:A185"/>
    <mergeCell ref="B142:B185"/>
  </mergeCells>
  <conditionalFormatting sqref="O4:O51 O53:O306">
    <cfRule type="cellIs" dxfId="209" priority="34" stopIfTrue="1" operator="greaterThan">
      <formula>0</formula>
    </cfRule>
    <cfRule type="cellIs" dxfId="208" priority="35" stopIfTrue="1" operator="greaterThan">
      <formula>0</formula>
    </cfRule>
    <cfRule type="cellIs" dxfId="207" priority="36" stopIfTrue="1" operator="greaterThan">
      <formula>0</formula>
    </cfRule>
  </conditionalFormatting>
  <conditionalFormatting sqref="O328:O334">
    <cfRule type="cellIs" dxfId="206" priority="10" stopIfTrue="1" operator="greaterThan">
      <formula>0</formula>
    </cfRule>
    <cfRule type="cellIs" dxfId="205" priority="11" stopIfTrue="1" operator="greaterThan">
      <formula>0</formula>
    </cfRule>
    <cfRule type="cellIs" dxfId="204" priority="12" stopIfTrue="1" operator="greaterThan">
      <formula>0</formula>
    </cfRule>
  </conditionalFormatting>
  <conditionalFormatting sqref="O337:O377">
    <cfRule type="cellIs" dxfId="203" priority="4" stopIfTrue="1" operator="greaterThan">
      <formula>0</formula>
    </cfRule>
    <cfRule type="cellIs" dxfId="202" priority="5" stopIfTrue="1" operator="greaterThan">
      <formula>0</formula>
    </cfRule>
    <cfRule type="cellIs" dxfId="201" priority="6" stopIfTrue="1" operator="greaterThan">
      <formula>0</formula>
    </cfRule>
  </conditionalFormatting>
  <conditionalFormatting sqref="P315">
    <cfRule type="cellIs" dxfId="200" priority="31" stopIfTrue="1" operator="greaterThan">
      <formula>0</formula>
    </cfRule>
    <cfRule type="cellIs" dxfId="199" priority="32" stopIfTrue="1" operator="greaterThan">
      <formula>0</formula>
    </cfRule>
    <cfRule type="cellIs" dxfId="198" priority="33" stopIfTrue="1" operator="greaterThan">
      <formula>0</formula>
    </cfRule>
  </conditionalFormatting>
  <conditionalFormatting sqref="P4:AK306">
    <cfRule type="cellIs" dxfId="197" priority="40" stopIfTrue="1" operator="greaterThan">
      <formula>0</formula>
    </cfRule>
    <cfRule type="cellIs" dxfId="196" priority="41" stopIfTrue="1" operator="greaterThan">
      <formula>0</formula>
    </cfRule>
    <cfRule type="cellIs" dxfId="195" priority="42" stopIfTrue="1" operator="greaterThan">
      <formula>0</formula>
    </cfRule>
  </conditionalFormatting>
  <conditionalFormatting sqref="Q301:Q377">
    <cfRule type="cellIs" dxfId="194" priority="37" operator="greaterThan">
      <formula>0</formula>
    </cfRule>
    <cfRule type="cellIs" priority="38" operator="greaterThan">
      <formula>0</formula>
    </cfRule>
  </conditionalFormatting>
  <conditionalFormatting sqref="R315">
    <cfRule type="cellIs" dxfId="193" priority="1" stopIfTrue="1" operator="greaterThan">
      <formula>0</formula>
    </cfRule>
    <cfRule type="cellIs" dxfId="192" priority="2" stopIfTrue="1" operator="greaterThan">
      <formula>0</formula>
    </cfRule>
    <cfRule type="cellIs" dxfId="191" priority="3" stopIfTrue="1" operator="greaterThan">
      <formula>0</formula>
    </cfRule>
  </conditionalFormatting>
  <conditionalFormatting sqref="S4:AK377">
    <cfRule type="cellIs" dxfId="190" priority="39"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c r="M5" s="78">
        <f t="shared" si="0"/>
        <v>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c r="M6" s="78">
        <f t="shared" si="0"/>
        <v>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c r="M7" s="78">
        <f t="shared" si="0"/>
        <v>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c r="M8" s="78">
        <f t="shared" si="0"/>
        <v>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c r="M9" s="78">
        <f t="shared" si="0"/>
        <v>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c r="M10" s="78">
        <f t="shared" si="0"/>
        <v>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c r="M11" s="78">
        <f t="shared" si="0"/>
        <v>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c r="M12" s="78">
        <f t="shared" si="0"/>
        <v>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c r="M13" s="78">
        <f t="shared" si="0"/>
        <v>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c r="M14" s="78">
        <f t="shared" si="0"/>
        <v>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c r="M15" s="78">
        <f t="shared" si="0"/>
        <v>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c r="M16" s="78">
        <f t="shared" si="0"/>
        <v>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c r="M17" s="78">
        <f t="shared" si="0"/>
        <v>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c r="M18" s="78">
        <f t="shared" si="0"/>
        <v>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c r="M19" s="78">
        <f t="shared" si="0"/>
        <v>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c r="M20" s="78">
        <f t="shared" si="0"/>
        <v>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c r="M21" s="78">
        <f t="shared" si="0"/>
        <v>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c r="M22" s="78">
        <f t="shared" si="0"/>
        <v>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c r="M23" s="78">
        <f t="shared" si="0"/>
        <v>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c r="M24" s="78">
        <f t="shared" si="0"/>
        <v>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c r="M25" s="78">
        <f t="shared" si="0"/>
        <v>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c r="M26" s="78">
        <f t="shared" si="0"/>
        <v>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c r="M27" s="78">
        <f t="shared" si="0"/>
        <v>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c r="M28" s="78">
        <f t="shared" si="0"/>
        <v>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c r="M29" s="78">
        <f t="shared" si="0"/>
        <v>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c r="M30" s="78">
        <f t="shared" si="0"/>
        <v>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c r="M31" s="78">
        <f t="shared" si="0"/>
        <v>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c r="M32" s="78">
        <f t="shared" si="0"/>
        <v>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c r="M33" s="78">
        <f t="shared" si="0"/>
        <v>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c r="M34" s="78">
        <f t="shared" si="0"/>
        <v>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c r="M35" s="78">
        <f t="shared" si="0"/>
        <v>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c r="M36" s="78">
        <f t="shared" si="0"/>
        <v>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c r="M37" s="78">
        <f t="shared" si="0"/>
        <v>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c r="M39" s="78">
        <f t="shared" si="0"/>
        <v>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c r="M40" s="78">
        <f t="shared" si="0"/>
        <v>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c r="M41" s="78">
        <f t="shared" si="0"/>
        <v>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c r="M43" s="78">
        <f t="shared" si="0"/>
        <v>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c r="M44" s="78">
        <f t="shared" si="0"/>
        <v>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c r="M45" s="78">
        <f t="shared" si="0"/>
        <v>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c r="M46" s="78">
        <f t="shared" si="0"/>
        <v>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c r="M47" s="78">
        <f t="shared" si="0"/>
        <v>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c r="M48" s="78">
        <f t="shared" si="0"/>
        <v>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c r="M49" s="78">
        <f t="shared" si="0"/>
        <v>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c r="M50" s="78">
        <f t="shared" si="0"/>
        <v>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c r="M51" s="78">
        <f t="shared" si="0"/>
        <v>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c r="M61" s="78">
        <f t="shared" si="0"/>
        <v>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c r="M62" s="78">
        <f t="shared" si="0"/>
        <v>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c r="M63" s="78">
        <f t="shared" si="0"/>
        <v>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c r="M64" s="78">
        <f t="shared" si="0"/>
        <v>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c r="M65" s="78">
        <f t="shared" si="0"/>
        <v>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c r="M66" s="78">
        <f t="shared" si="0"/>
        <v>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c r="M67" s="78">
        <f t="shared" si="0"/>
        <v>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c r="M68" s="78">
        <f t="shared" ref="M68:M131" si="2">L68-(SUM(O68:AK68))</f>
        <v>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c r="M69" s="78">
        <f t="shared" si="2"/>
        <v>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c r="M70" s="78">
        <f t="shared" si="2"/>
        <v>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c r="M71" s="78">
        <f t="shared" si="2"/>
        <v>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c r="M72" s="78">
        <f t="shared" si="2"/>
        <v>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c r="M73" s="78">
        <f t="shared" si="2"/>
        <v>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c r="M74" s="78">
        <f t="shared" si="2"/>
        <v>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c r="M75" s="78">
        <f t="shared" si="2"/>
        <v>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c r="M76" s="78">
        <f t="shared" si="2"/>
        <v>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c r="M77" s="78">
        <f t="shared" si="2"/>
        <v>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c r="M78" s="78">
        <f t="shared" si="2"/>
        <v>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c r="M79" s="78">
        <f t="shared" si="2"/>
        <v>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c r="M80" s="78">
        <f t="shared" si="2"/>
        <v>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c r="M81" s="78">
        <f t="shared" si="2"/>
        <v>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c r="M82" s="78">
        <f t="shared" si="2"/>
        <v>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c r="M83" s="78">
        <f t="shared" si="2"/>
        <v>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c r="M84" s="78">
        <f t="shared" si="2"/>
        <v>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c r="M85" s="78">
        <f t="shared" si="2"/>
        <v>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c r="M86" s="78">
        <f t="shared" si="2"/>
        <v>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c r="M87" s="78">
        <f t="shared" si="2"/>
        <v>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c r="M88" s="78">
        <f t="shared" si="2"/>
        <v>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c r="M89" s="78">
        <f t="shared" si="2"/>
        <v>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c r="M90" s="78">
        <f t="shared" si="2"/>
        <v>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c r="M91" s="78">
        <f t="shared" si="2"/>
        <v>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c r="M92" s="78">
        <f t="shared" si="2"/>
        <v>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c r="M93" s="78">
        <f t="shared" si="2"/>
        <v>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c r="M94" s="78">
        <f t="shared" si="2"/>
        <v>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c r="M95" s="78">
        <f t="shared" si="2"/>
        <v>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c r="M96" s="78">
        <f t="shared" si="2"/>
        <v>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c r="M97" s="78">
        <f t="shared" si="2"/>
        <v>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c r="M98" s="78">
        <f t="shared" si="2"/>
        <v>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c r="M99" s="78">
        <f t="shared" si="2"/>
        <v>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c r="M100" s="78">
        <f t="shared" si="2"/>
        <v>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c r="M101" s="78">
        <f t="shared" si="2"/>
        <v>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c r="M102" s="78">
        <f t="shared" si="2"/>
        <v>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c r="M103" s="78">
        <f t="shared" si="2"/>
        <v>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c r="M104" s="78">
        <f t="shared" si="2"/>
        <v>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c r="M105" s="78">
        <f t="shared" si="2"/>
        <v>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c r="M106" s="78">
        <f t="shared" si="2"/>
        <v>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c r="M107" s="78">
        <f t="shared" si="2"/>
        <v>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c r="M108" s="78">
        <f t="shared" si="2"/>
        <v>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c r="M109" s="78">
        <f t="shared" si="2"/>
        <v>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c r="M110" s="78">
        <f t="shared" si="2"/>
        <v>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c r="M111" s="78">
        <f t="shared" si="2"/>
        <v>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c r="M112" s="78">
        <f t="shared" si="2"/>
        <v>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c r="M113" s="78">
        <f t="shared" si="2"/>
        <v>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c r="M114" s="78">
        <f t="shared" si="2"/>
        <v>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c r="M115" s="78">
        <f t="shared" si="2"/>
        <v>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c r="M116" s="78">
        <f t="shared" si="2"/>
        <v>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c r="M117" s="78">
        <f t="shared" si="2"/>
        <v>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c r="M118" s="78">
        <f t="shared" si="2"/>
        <v>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c r="M119" s="78">
        <f t="shared" si="2"/>
        <v>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c r="M120" s="78">
        <f t="shared" si="2"/>
        <v>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c r="M141" s="78">
        <f t="shared" si="4"/>
        <v>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c r="M142" s="78">
        <f t="shared" si="4"/>
        <v>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c r="M143" s="78">
        <f t="shared" si="4"/>
        <v>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c r="M144" s="78">
        <f t="shared" si="4"/>
        <v>0</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c r="M145" s="78">
        <f t="shared" si="4"/>
        <v>0</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c r="M146" s="78">
        <f t="shared" si="4"/>
        <v>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4</v>
      </c>
      <c r="M147" s="78">
        <f t="shared" si="4"/>
        <v>4</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v>1</v>
      </c>
      <c r="M148" s="78">
        <f t="shared" si="4"/>
        <v>1</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c r="M149" s="78">
        <f t="shared" si="4"/>
        <v>0</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c r="M150" s="78">
        <f t="shared" si="4"/>
        <v>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8</v>
      </c>
      <c r="M151" s="78">
        <f t="shared" si="4"/>
        <v>8</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v>5</v>
      </c>
      <c r="M152" s="78">
        <f t="shared" si="4"/>
        <v>5</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v>5</v>
      </c>
      <c r="M153" s="78">
        <f t="shared" si="4"/>
        <v>5</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c r="M154" s="78">
        <f t="shared" si="4"/>
        <v>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c r="M155" s="78">
        <f t="shared" si="4"/>
        <v>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c r="M156" s="78">
        <f t="shared" si="4"/>
        <v>0</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c r="M157" s="78">
        <f t="shared" si="4"/>
        <v>0</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c r="M158" s="78">
        <f t="shared" si="4"/>
        <v>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c r="M159" s="78">
        <f t="shared" si="4"/>
        <v>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c r="M160" s="78">
        <f t="shared" si="4"/>
        <v>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c r="M161" s="78">
        <f t="shared" si="4"/>
        <v>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c r="M162" s="78">
        <f t="shared" si="4"/>
        <v>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c r="M163" s="78">
        <f t="shared" si="4"/>
        <v>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c r="M164" s="78">
        <f t="shared" si="4"/>
        <v>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c r="M165" s="78">
        <f t="shared" si="4"/>
        <v>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c r="M166" s="78">
        <f t="shared" si="4"/>
        <v>0</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c r="M167" s="78">
        <f t="shared" si="4"/>
        <v>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c r="M168" s="78">
        <f t="shared" si="4"/>
        <v>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c r="M169" s="78">
        <f t="shared" si="4"/>
        <v>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c r="M170" s="78">
        <f t="shared" si="4"/>
        <v>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c r="M172" s="78">
        <f t="shared" si="4"/>
        <v>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c r="M173" s="78">
        <f t="shared" si="4"/>
        <v>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c r="M174" s="78">
        <f t="shared" si="4"/>
        <v>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c r="M175" s="78">
        <f t="shared" si="4"/>
        <v>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c r="M185" s="78">
        <f t="shared" si="4"/>
        <v>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c r="M186" s="78">
        <f t="shared" si="4"/>
        <v>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c r="M187" s="78">
        <f t="shared" si="4"/>
        <v>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c r="M188" s="78">
        <f t="shared" si="4"/>
        <v>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c r="M189" s="78">
        <f t="shared" si="4"/>
        <v>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c r="M190" s="78">
        <f t="shared" si="4"/>
        <v>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c r="M191" s="78">
        <f t="shared" si="4"/>
        <v>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c r="M192" s="78">
        <f t="shared" si="4"/>
        <v>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c r="M193" s="78">
        <f t="shared" si="4"/>
        <v>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c r="M194" s="78">
        <f t="shared" si="4"/>
        <v>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c r="M195" s="78">
        <f t="shared" si="4"/>
        <v>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c r="M196" s="78">
        <f t="shared" ref="M196:M259" si="6">L196-(SUM(O196:AK196))</f>
        <v>0</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c r="M197" s="78">
        <f t="shared" si="6"/>
        <v>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c r="M198" s="78">
        <f t="shared" si="6"/>
        <v>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c r="M199" s="78">
        <f t="shared" si="6"/>
        <v>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c r="M200" s="78">
        <f t="shared" si="6"/>
        <v>0</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c r="M201" s="78">
        <f t="shared" si="6"/>
        <v>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c r="M202" s="78">
        <f t="shared" si="6"/>
        <v>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c r="M203" s="78">
        <f t="shared" si="6"/>
        <v>0</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c r="M204" s="78">
        <f t="shared" si="6"/>
        <v>0</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c r="M205" s="78">
        <f t="shared" si="6"/>
        <v>0</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c r="M206" s="78">
        <f t="shared" si="6"/>
        <v>0</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c r="M208" s="78">
        <f t="shared" si="6"/>
        <v>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c r="M209" s="78">
        <f t="shared" si="6"/>
        <v>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c r="M210" s="78">
        <f t="shared" si="6"/>
        <v>0</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c r="M211" s="78">
        <f t="shared" si="6"/>
        <v>0</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c r="M212" s="78">
        <f t="shared" si="6"/>
        <v>0</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c r="M213" s="78">
        <f t="shared" si="6"/>
        <v>0</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c r="M214" s="78">
        <f t="shared" si="6"/>
        <v>0</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c r="M215" s="78">
        <f t="shared" si="6"/>
        <v>0</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c r="M216" s="78">
        <f t="shared" si="6"/>
        <v>0</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c r="M217" s="78">
        <f t="shared" si="6"/>
        <v>0</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c r="M218" s="78">
        <f t="shared" si="6"/>
        <v>0</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c r="M219" s="78">
        <f t="shared" si="6"/>
        <v>0</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c r="M220" s="78">
        <f t="shared" si="6"/>
        <v>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v>10</v>
      </c>
      <c r="M237" s="78">
        <f t="shared" si="6"/>
        <v>10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v>10</v>
      </c>
      <c r="M238" s="78">
        <f t="shared" si="6"/>
        <v>10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v>3</v>
      </c>
      <c r="M239" s="78">
        <f t="shared" si="6"/>
        <v>3</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c r="M240" s="78">
        <f t="shared" si="6"/>
        <v>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c r="M241" s="78">
        <f t="shared" si="6"/>
        <v>0</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v>10</v>
      </c>
      <c r="M242" s="78">
        <f t="shared" si="6"/>
        <v>10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v>10</v>
      </c>
      <c r="M244" s="78">
        <f t="shared" si="6"/>
        <v>10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v>5</v>
      </c>
      <c r="M245" s="78">
        <f t="shared" si="6"/>
        <v>5</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c r="M246" s="78">
        <f t="shared" si="6"/>
        <v>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v>6</v>
      </c>
      <c r="M248" s="78">
        <f t="shared" si="6"/>
        <v>6</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v>30</v>
      </c>
      <c r="M249" s="78">
        <f t="shared" si="6"/>
        <v>30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v>5</v>
      </c>
      <c r="M250" s="78">
        <f t="shared" si="6"/>
        <v>5</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v>40</v>
      </c>
      <c r="M251" s="78">
        <f t="shared" si="6"/>
        <v>40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c r="M252" s="78">
        <f t="shared" si="6"/>
        <v>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c r="M253" s="78">
        <f t="shared" si="6"/>
        <v>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c r="M254" s="78">
        <f t="shared" si="6"/>
        <v>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c r="M255" s="78">
        <f t="shared" si="6"/>
        <v>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c r="M256" s="78">
        <f t="shared" si="6"/>
        <v>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v>30</v>
      </c>
      <c r="M258" s="78">
        <f t="shared" si="6"/>
        <v>30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c r="M259" s="78">
        <f t="shared" si="6"/>
        <v>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c r="M260" s="78">
        <f t="shared" ref="M260:M323" si="8">L260-(SUM(O260:AK260))</f>
        <v>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c r="M261" s="78">
        <f t="shared" si="8"/>
        <v>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c r="M262" s="78">
        <f t="shared" si="8"/>
        <v>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v>40</v>
      </c>
      <c r="M263" s="78">
        <f t="shared" si="8"/>
        <v>40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v>80</v>
      </c>
      <c r="M268" s="78">
        <f t="shared" si="8"/>
        <v>80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c r="M270" s="78">
        <f t="shared" si="8"/>
        <v>0</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c r="M271" s="78">
        <f t="shared" si="8"/>
        <v>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c r="M272" s="78">
        <f t="shared" si="8"/>
        <v>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c r="M273" s="78">
        <f t="shared" si="8"/>
        <v>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c r="M274" s="78">
        <f t="shared" si="8"/>
        <v>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c r="M275" s="78">
        <f t="shared" si="8"/>
        <v>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c r="M276" s="78">
        <f t="shared" si="8"/>
        <v>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v>10</v>
      </c>
      <c r="M277" s="78">
        <f t="shared" si="8"/>
        <v>10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v>25</v>
      </c>
      <c r="M278" s="78">
        <f t="shared" si="8"/>
        <v>25</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c r="M279" s="78">
        <f t="shared" si="8"/>
        <v>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c r="M281" s="78">
        <f t="shared" si="8"/>
        <v>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c r="M282" s="78">
        <f t="shared" si="8"/>
        <v>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c r="M285" s="78">
        <f t="shared" si="8"/>
        <v>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c r="M286" s="78">
        <f t="shared" si="8"/>
        <v>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c r="M287" s="78">
        <f t="shared" si="8"/>
        <v>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c r="M288" s="78">
        <f t="shared" si="8"/>
        <v>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c r="M289" s="78">
        <f t="shared" si="8"/>
        <v>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c r="M290" s="78">
        <f t="shared" si="8"/>
        <v>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c r="M294" s="78">
        <f t="shared" si="8"/>
        <v>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c r="M295" s="78">
        <f t="shared" si="8"/>
        <v>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c r="M317" s="78">
        <f t="shared" si="8"/>
        <v>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c r="M318" s="78">
        <f t="shared" si="8"/>
        <v>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c r="M319" s="78">
        <f t="shared" si="8"/>
        <v>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c r="M320" s="78">
        <f t="shared" si="8"/>
        <v>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c r="M321" s="78">
        <f t="shared" si="8"/>
        <v>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v>12</v>
      </c>
      <c r="M322" s="78">
        <f t="shared" si="8"/>
        <v>12</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12</v>
      </c>
      <c r="M323" s="78">
        <f t="shared" si="8"/>
        <v>12</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c r="M324" s="78">
        <f t="shared" ref="M324:M377" si="10">L324-(SUM(O324:AK324))</f>
        <v>0</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c r="M325" s="78">
        <f t="shared" si="10"/>
        <v>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c r="M326" s="78">
        <f t="shared" si="10"/>
        <v>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v>3</v>
      </c>
      <c r="M327" s="78">
        <f t="shared" si="10"/>
        <v>3</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c r="M328" s="78">
        <f t="shared" si="10"/>
        <v>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c r="M329" s="78">
        <f t="shared" si="10"/>
        <v>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v>3</v>
      </c>
      <c r="M330" s="78">
        <f t="shared" si="10"/>
        <v>3</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c r="M331" s="78">
        <f t="shared" si="10"/>
        <v>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c r="M332" s="78">
        <f t="shared" si="10"/>
        <v>0</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c r="M333" s="78">
        <f t="shared" si="10"/>
        <v>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c r="M334" s="78">
        <f t="shared" si="10"/>
        <v>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c r="M335" s="78">
        <f t="shared" si="10"/>
        <v>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c r="M336" s="78">
        <f t="shared" si="10"/>
        <v>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c r="M337" s="78">
        <f t="shared" si="10"/>
        <v>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c r="M338" s="78">
        <f t="shared" si="10"/>
        <v>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c r="M339" s="78">
        <f t="shared" si="10"/>
        <v>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c r="M340" s="78">
        <f t="shared" si="10"/>
        <v>0</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c r="M341" s="78">
        <f t="shared" si="10"/>
        <v>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c r="M342" s="78">
        <f t="shared" si="10"/>
        <v>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c r="M343" s="78">
        <f t="shared" si="10"/>
        <v>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c r="M344" s="78">
        <f t="shared" si="10"/>
        <v>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c r="M345" s="78">
        <f t="shared" si="10"/>
        <v>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c r="M346" s="78">
        <f t="shared" si="10"/>
        <v>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c r="M347" s="78">
        <f t="shared" si="10"/>
        <v>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c r="M348" s="78">
        <f t="shared" si="10"/>
        <v>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c r="M349" s="78">
        <f t="shared" si="10"/>
        <v>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c r="M350" s="78">
        <f t="shared" si="10"/>
        <v>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c r="M351" s="78">
        <f t="shared" si="10"/>
        <v>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c r="M352" s="78">
        <f t="shared" si="10"/>
        <v>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c r="M353" s="78">
        <f t="shared" si="10"/>
        <v>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c r="M354" s="78">
        <f t="shared" si="10"/>
        <v>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c r="M355" s="78">
        <f t="shared" si="10"/>
        <v>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c r="M362" s="78">
        <f t="shared" si="10"/>
        <v>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c r="M363" s="78">
        <f t="shared" si="10"/>
        <v>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c r="M364" s="78">
        <f t="shared" si="10"/>
        <v>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c r="M365" s="78">
        <f t="shared" si="10"/>
        <v>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c r="M366" s="78">
        <f t="shared" si="10"/>
        <v>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c r="M367" s="78">
        <f t="shared" si="10"/>
        <v>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c r="M368" s="78">
        <f t="shared" si="10"/>
        <v>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c r="M369" s="78">
        <f t="shared" si="10"/>
        <v>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c r="M370" s="78">
        <f t="shared" si="10"/>
        <v>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c r="M371" s="78">
        <f t="shared" si="10"/>
        <v>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c r="M372" s="78">
        <f t="shared" si="10"/>
        <v>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c r="M373" s="78">
        <f t="shared" si="10"/>
        <v>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c r="M374" s="78">
        <f t="shared" si="10"/>
        <v>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c r="M375" s="78">
        <f t="shared" si="10"/>
        <v>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c r="M377" s="78">
        <f t="shared" si="10"/>
        <v>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B296:B323"/>
    <mergeCell ref="A324:A358"/>
    <mergeCell ref="B324:B358"/>
    <mergeCell ref="A359:A377"/>
    <mergeCell ref="B359:B377"/>
    <mergeCell ref="A296:A323"/>
    <mergeCell ref="AK1:AK2"/>
    <mergeCell ref="Y1:Y2"/>
    <mergeCell ref="Z1:Z2"/>
    <mergeCell ref="T1:T2"/>
    <mergeCell ref="U1:U2"/>
    <mergeCell ref="V1:V2"/>
    <mergeCell ref="W1:W2"/>
    <mergeCell ref="AA1:AA2"/>
    <mergeCell ref="AB1:AB2"/>
    <mergeCell ref="AC1:AC2"/>
    <mergeCell ref="AD1:AD2"/>
    <mergeCell ref="AE1:AE2"/>
    <mergeCell ref="AF1:AF2"/>
    <mergeCell ref="AG1:AG2"/>
    <mergeCell ref="AH1:AH2"/>
    <mergeCell ref="AI1:AI2"/>
    <mergeCell ref="AJ1:AJ2"/>
    <mergeCell ref="S1:S2"/>
    <mergeCell ref="A1:C1"/>
    <mergeCell ref="D1:K1"/>
    <mergeCell ref="L1:N1"/>
    <mergeCell ref="X1:X2"/>
    <mergeCell ref="R1:R2"/>
    <mergeCell ref="P1:P2"/>
    <mergeCell ref="O1:O2"/>
    <mergeCell ref="Q1:Q2"/>
    <mergeCell ref="A2:N2"/>
    <mergeCell ref="A4:A61"/>
    <mergeCell ref="B4:B61"/>
    <mergeCell ref="A62:A141"/>
    <mergeCell ref="B62:B141"/>
    <mergeCell ref="A142:A185"/>
    <mergeCell ref="B142:B185"/>
    <mergeCell ref="A186:A236"/>
    <mergeCell ref="B186:B236"/>
    <mergeCell ref="A237:A271"/>
    <mergeCell ref="B237:B271"/>
    <mergeCell ref="A272:A295"/>
    <mergeCell ref="B272:B295"/>
  </mergeCells>
  <conditionalFormatting sqref="O4:O51 O53:O306">
    <cfRule type="cellIs" dxfId="189" priority="34" stopIfTrue="1" operator="greaterThan">
      <formula>0</formula>
    </cfRule>
    <cfRule type="cellIs" dxfId="188" priority="35" stopIfTrue="1" operator="greaterThan">
      <formula>0</formula>
    </cfRule>
    <cfRule type="cellIs" dxfId="187" priority="36" stopIfTrue="1" operator="greaterThan">
      <formula>0</formula>
    </cfRule>
  </conditionalFormatting>
  <conditionalFormatting sqref="O328:O334">
    <cfRule type="cellIs" dxfId="186" priority="10" stopIfTrue="1" operator="greaterThan">
      <formula>0</formula>
    </cfRule>
    <cfRule type="cellIs" dxfId="185" priority="11" stopIfTrue="1" operator="greaterThan">
      <formula>0</formula>
    </cfRule>
    <cfRule type="cellIs" dxfId="184" priority="12" stopIfTrue="1" operator="greaterThan">
      <formula>0</formula>
    </cfRule>
  </conditionalFormatting>
  <conditionalFormatting sqref="O337:O377">
    <cfRule type="cellIs" dxfId="183" priority="4" stopIfTrue="1" operator="greaterThan">
      <formula>0</formula>
    </cfRule>
    <cfRule type="cellIs" dxfId="182" priority="5" stopIfTrue="1" operator="greaterThan">
      <formula>0</formula>
    </cfRule>
    <cfRule type="cellIs" dxfId="181" priority="6" stopIfTrue="1" operator="greaterThan">
      <formula>0</formula>
    </cfRule>
  </conditionalFormatting>
  <conditionalFormatting sqref="P315">
    <cfRule type="cellIs" dxfId="180" priority="31" stopIfTrue="1" operator="greaterThan">
      <formula>0</formula>
    </cfRule>
    <cfRule type="cellIs" dxfId="179" priority="32" stopIfTrue="1" operator="greaterThan">
      <formula>0</formula>
    </cfRule>
    <cfRule type="cellIs" dxfId="178" priority="33" stopIfTrue="1" operator="greaterThan">
      <formula>0</formula>
    </cfRule>
  </conditionalFormatting>
  <conditionalFormatting sqref="P4:AK306">
    <cfRule type="cellIs" dxfId="177" priority="40" stopIfTrue="1" operator="greaterThan">
      <formula>0</formula>
    </cfRule>
    <cfRule type="cellIs" dxfId="176" priority="41" stopIfTrue="1" operator="greaterThan">
      <formula>0</formula>
    </cfRule>
    <cfRule type="cellIs" dxfId="175" priority="42" stopIfTrue="1" operator="greaterThan">
      <formula>0</formula>
    </cfRule>
  </conditionalFormatting>
  <conditionalFormatting sqref="Q301:Q377">
    <cfRule type="cellIs" dxfId="174" priority="37" operator="greaterThan">
      <formula>0</formula>
    </cfRule>
    <cfRule type="cellIs" priority="38" operator="greaterThan">
      <formula>0</formula>
    </cfRule>
  </conditionalFormatting>
  <conditionalFormatting sqref="R315">
    <cfRule type="cellIs" dxfId="173" priority="1" stopIfTrue="1" operator="greaterThan">
      <formula>0</formula>
    </cfRule>
    <cfRule type="cellIs" dxfId="172" priority="2" stopIfTrue="1" operator="greaterThan">
      <formula>0</formula>
    </cfRule>
    <cfRule type="cellIs" dxfId="171" priority="3" stopIfTrue="1" operator="greaterThan">
      <formula>0</formula>
    </cfRule>
  </conditionalFormatting>
  <conditionalFormatting sqref="S4:AK377">
    <cfRule type="cellIs" dxfId="170" priority="39" operator="greaterThan">
      <formula>0</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385"/>
  <sheetViews>
    <sheetView zoomScale="60" zoomScaleNormal="60" workbookViewId="0">
      <selection activeCell="L1" sqref="L1:N1"/>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8.5703125" style="8" customWidth="1"/>
    <col min="7" max="7" width="18.5703125" style="4" customWidth="1"/>
    <col min="8" max="8" width="14.5703125"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8" width="17.140625" style="6" customWidth="1"/>
    <col min="19"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135</v>
      </c>
      <c r="P1" s="110" t="s">
        <v>135</v>
      </c>
      <c r="Q1" s="110" t="s">
        <v>135</v>
      </c>
      <c r="R1" s="110" t="s">
        <v>135</v>
      </c>
      <c r="S1" s="110" t="s">
        <v>135</v>
      </c>
      <c r="T1" s="110" t="s">
        <v>135</v>
      </c>
      <c r="U1" s="110" t="s">
        <v>135</v>
      </c>
      <c r="V1" s="110" t="s">
        <v>135</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t="s">
        <v>136</v>
      </c>
      <c r="P3" s="92" t="s">
        <v>136</v>
      </c>
      <c r="Q3" s="92" t="s">
        <v>136</v>
      </c>
      <c r="R3" s="92" t="s">
        <v>136</v>
      </c>
      <c r="S3" s="92" t="s">
        <v>136</v>
      </c>
      <c r="T3" s="92" t="s">
        <v>136</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66" customHeight="1" x14ac:dyDescent="0.25">
      <c r="A4" s="121" t="s">
        <v>442</v>
      </c>
      <c r="B4" s="114">
        <v>1</v>
      </c>
      <c r="C4" s="102">
        <v>1</v>
      </c>
      <c r="D4" s="53" t="s">
        <v>137</v>
      </c>
      <c r="E4" s="31" t="s">
        <v>64</v>
      </c>
      <c r="F4" s="31" t="s">
        <v>445</v>
      </c>
      <c r="G4" s="31" t="s">
        <v>31</v>
      </c>
      <c r="H4" s="31" t="s">
        <v>31</v>
      </c>
      <c r="I4" s="46">
        <v>20</v>
      </c>
      <c r="J4" s="46">
        <v>30</v>
      </c>
      <c r="K4" s="64">
        <v>10.9</v>
      </c>
      <c r="L4" s="33"/>
      <c r="M4" s="78">
        <f t="shared" ref="M4:M67" si="0">L4-(SUM(O4:AK4))</f>
        <v>0</v>
      </c>
      <c r="N4" s="44" t="str">
        <f>IF(M4&lt;0,"ATENÇÃO","OK")</f>
        <v>OK</v>
      </c>
      <c r="O4" s="37"/>
      <c r="P4" s="45"/>
      <c r="Q4" s="81"/>
      <c r="R4" s="45"/>
      <c r="S4" s="81"/>
      <c r="T4" s="81"/>
      <c r="U4" s="81"/>
      <c r="V4" s="81"/>
      <c r="W4" s="81"/>
      <c r="X4" s="81"/>
      <c r="Y4" s="81"/>
      <c r="Z4" s="84"/>
      <c r="AA4" s="81"/>
      <c r="AB4" s="81"/>
      <c r="AC4" s="81"/>
      <c r="AD4" s="81"/>
      <c r="AE4" s="81"/>
      <c r="AF4" s="81"/>
      <c r="AG4" s="81"/>
      <c r="AH4" s="81"/>
      <c r="AI4" s="81"/>
      <c r="AJ4" s="81"/>
      <c r="AK4" s="81"/>
    </row>
    <row r="5" spans="1:37" ht="15" customHeight="1" x14ac:dyDescent="0.25">
      <c r="A5" s="121"/>
      <c r="B5" s="114"/>
      <c r="C5" s="102">
        <v>2</v>
      </c>
      <c r="D5" s="53" t="s">
        <v>138</v>
      </c>
      <c r="E5" s="31" t="s">
        <v>64</v>
      </c>
      <c r="F5" s="31" t="s">
        <v>445</v>
      </c>
      <c r="G5" s="31" t="s">
        <v>31</v>
      </c>
      <c r="H5" s="31" t="s">
        <v>31</v>
      </c>
      <c r="I5" s="46">
        <v>20</v>
      </c>
      <c r="J5" s="46">
        <v>30</v>
      </c>
      <c r="K5" s="64">
        <v>10</v>
      </c>
      <c r="L5" s="33"/>
      <c r="M5" s="78">
        <f t="shared" si="0"/>
        <v>0</v>
      </c>
      <c r="N5" s="44" t="str">
        <f t="shared" ref="N5:N68" si="1">IF(M5&lt;0,"ATENÇÃO","OK")</f>
        <v>OK</v>
      </c>
      <c r="O5" s="37"/>
      <c r="P5" s="45"/>
      <c r="Q5" s="81"/>
      <c r="R5" s="45"/>
      <c r="S5" s="81"/>
      <c r="T5" s="81"/>
      <c r="U5" s="81"/>
      <c r="V5" s="81"/>
      <c r="W5" s="81"/>
      <c r="X5" s="81"/>
      <c r="Y5" s="81"/>
      <c r="Z5" s="84"/>
      <c r="AA5" s="81"/>
      <c r="AB5" s="81"/>
      <c r="AC5" s="81"/>
      <c r="AD5" s="81"/>
      <c r="AE5" s="81"/>
      <c r="AF5" s="81"/>
      <c r="AG5" s="81"/>
      <c r="AH5" s="81"/>
      <c r="AI5" s="81"/>
      <c r="AJ5" s="81"/>
      <c r="AK5" s="81"/>
    </row>
    <row r="6" spans="1:37" ht="15" customHeight="1" x14ac:dyDescent="0.25">
      <c r="A6" s="121"/>
      <c r="B6" s="114"/>
      <c r="C6" s="102">
        <v>3</v>
      </c>
      <c r="D6" s="54" t="s">
        <v>139</v>
      </c>
      <c r="E6" s="31" t="s">
        <v>64</v>
      </c>
      <c r="F6" s="31" t="s">
        <v>445</v>
      </c>
      <c r="G6" s="31" t="s">
        <v>31</v>
      </c>
      <c r="H6" s="46" t="s">
        <v>31</v>
      </c>
      <c r="I6" s="46">
        <v>20</v>
      </c>
      <c r="J6" s="46">
        <v>30</v>
      </c>
      <c r="K6" s="64">
        <v>14.5</v>
      </c>
      <c r="L6" s="33"/>
      <c r="M6" s="78">
        <f t="shared" si="0"/>
        <v>0</v>
      </c>
      <c r="N6" s="44" t="str">
        <f t="shared" si="1"/>
        <v>OK</v>
      </c>
      <c r="O6" s="37"/>
      <c r="P6" s="45"/>
      <c r="Q6" s="81"/>
      <c r="R6" s="45"/>
      <c r="S6" s="81"/>
      <c r="T6" s="81"/>
      <c r="U6" s="81"/>
      <c r="V6" s="81"/>
      <c r="W6" s="81"/>
      <c r="X6" s="81"/>
      <c r="Y6" s="81"/>
      <c r="Z6" s="84"/>
      <c r="AA6" s="81"/>
      <c r="AB6" s="81"/>
      <c r="AC6" s="81"/>
      <c r="AD6" s="81"/>
      <c r="AE6" s="81"/>
      <c r="AF6" s="81"/>
      <c r="AG6" s="81"/>
      <c r="AH6" s="81"/>
      <c r="AI6" s="81"/>
      <c r="AJ6" s="81"/>
      <c r="AK6" s="81"/>
    </row>
    <row r="7" spans="1:37" ht="15" customHeight="1" x14ac:dyDescent="0.25">
      <c r="A7" s="121"/>
      <c r="B7" s="114"/>
      <c r="C7" s="102">
        <v>4</v>
      </c>
      <c r="D7" s="53" t="s">
        <v>140</v>
      </c>
      <c r="E7" s="31" t="s">
        <v>64</v>
      </c>
      <c r="F7" s="31" t="s">
        <v>445</v>
      </c>
      <c r="G7" s="31" t="s">
        <v>31</v>
      </c>
      <c r="H7" s="31" t="s">
        <v>31</v>
      </c>
      <c r="I7" s="46">
        <v>20</v>
      </c>
      <c r="J7" s="46">
        <v>30</v>
      </c>
      <c r="K7" s="64">
        <v>14.5</v>
      </c>
      <c r="L7" s="33"/>
      <c r="M7" s="78">
        <f t="shared" si="0"/>
        <v>0</v>
      </c>
      <c r="N7" s="44" t="str">
        <f t="shared" si="1"/>
        <v>OK</v>
      </c>
      <c r="O7" s="37"/>
      <c r="P7" s="45"/>
      <c r="Q7" s="81"/>
      <c r="R7" s="45"/>
      <c r="S7" s="81"/>
      <c r="T7" s="81"/>
      <c r="U7" s="81"/>
      <c r="V7" s="81"/>
      <c r="W7" s="81"/>
      <c r="X7" s="81"/>
      <c r="Y7" s="81"/>
      <c r="Z7" s="84"/>
      <c r="AA7" s="81"/>
      <c r="AB7" s="81"/>
      <c r="AC7" s="81"/>
      <c r="AD7" s="81"/>
      <c r="AE7" s="81"/>
      <c r="AF7" s="81"/>
      <c r="AG7" s="81"/>
      <c r="AH7" s="81"/>
      <c r="AI7" s="81"/>
      <c r="AJ7" s="81"/>
      <c r="AK7" s="81"/>
    </row>
    <row r="8" spans="1:37" ht="15" customHeight="1" x14ac:dyDescent="0.25">
      <c r="A8" s="121"/>
      <c r="B8" s="114"/>
      <c r="C8" s="102">
        <v>5</v>
      </c>
      <c r="D8" s="54" t="s">
        <v>141</v>
      </c>
      <c r="E8" s="31" t="s">
        <v>64</v>
      </c>
      <c r="F8" s="31" t="s">
        <v>445</v>
      </c>
      <c r="G8" s="31" t="s">
        <v>31</v>
      </c>
      <c r="H8" s="52" t="s">
        <v>31</v>
      </c>
      <c r="I8" s="46">
        <v>20</v>
      </c>
      <c r="J8" s="46">
        <v>30</v>
      </c>
      <c r="K8" s="64">
        <v>17</v>
      </c>
      <c r="L8" s="33"/>
      <c r="M8" s="78">
        <f t="shared" si="0"/>
        <v>0</v>
      </c>
      <c r="N8" s="44" t="str">
        <f t="shared" si="1"/>
        <v>OK</v>
      </c>
      <c r="O8" s="37"/>
      <c r="P8" s="45"/>
      <c r="Q8" s="81"/>
      <c r="R8" s="45"/>
      <c r="S8" s="81"/>
      <c r="T8" s="81"/>
      <c r="U8" s="81"/>
      <c r="V8" s="81"/>
      <c r="W8" s="81"/>
      <c r="X8" s="81"/>
      <c r="Y8" s="81"/>
      <c r="Z8" s="84"/>
      <c r="AA8" s="81"/>
      <c r="AB8" s="81"/>
      <c r="AC8" s="81"/>
      <c r="AD8" s="81"/>
      <c r="AE8" s="81"/>
      <c r="AF8" s="81"/>
      <c r="AG8" s="81"/>
      <c r="AH8" s="81"/>
      <c r="AI8" s="81"/>
      <c r="AJ8" s="81"/>
      <c r="AK8" s="81"/>
    </row>
    <row r="9" spans="1:37" ht="15" customHeight="1" x14ac:dyDescent="0.25">
      <c r="A9" s="121"/>
      <c r="B9" s="114"/>
      <c r="C9" s="102">
        <v>6</v>
      </c>
      <c r="D9" s="54" t="s">
        <v>142</v>
      </c>
      <c r="E9" s="31" t="s">
        <v>64</v>
      </c>
      <c r="F9" s="31" t="s">
        <v>445</v>
      </c>
      <c r="G9" s="31" t="s">
        <v>31</v>
      </c>
      <c r="H9" s="52" t="s">
        <v>31</v>
      </c>
      <c r="I9" s="46">
        <v>20</v>
      </c>
      <c r="J9" s="46">
        <v>30</v>
      </c>
      <c r="K9" s="64">
        <v>16.5</v>
      </c>
      <c r="L9" s="33"/>
      <c r="M9" s="78">
        <f t="shared" si="0"/>
        <v>0</v>
      </c>
      <c r="N9" s="44" t="str">
        <f t="shared" si="1"/>
        <v>OK</v>
      </c>
      <c r="O9" s="37"/>
      <c r="P9" s="45"/>
      <c r="Q9" s="81"/>
      <c r="R9" s="45"/>
      <c r="S9" s="81"/>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c r="M10" s="78">
        <f t="shared" si="0"/>
        <v>0</v>
      </c>
      <c r="N10" s="44" t="str">
        <f t="shared" si="1"/>
        <v>OK</v>
      </c>
      <c r="O10" s="37"/>
      <c r="P10" s="45"/>
      <c r="Q10" s="81"/>
      <c r="R10" s="45"/>
      <c r="S10" s="81"/>
      <c r="T10" s="81"/>
      <c r="U10" s="81"/>
      <c r="V10" s="81"/>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c r="M11" s="78">
        <f t="shared" si="0"/>
        <v>0</v>
      </c>
      <c r="N11" s="44" t="str">
        <f t="shared" si="1"/>
        <v>OK</v>
      </c>
      <c r="O11" s="37"/>
      <c r="P11" s="45"/>
      <c r="Q11" s="81"/>
      <c r="R11" s="45"/>
      <c r="S11" s="81"/>
      <c r="T11" s="81"/>
      <c r="U11" s="81"/>
      <c r="V11" s="81"/>
      <c r="W11" s="81"/>
      <c r="X11" s="81"/>
      <c r="Y11" s="81"/>
      <c r="Z11" s="84"/>
      <c r="AA11" s="81"/>
      <c r="AB11" s="81"/>
      <c r="AC11" s="81"/>
      <c r="AD11" s="81"/>
      <c r="AE11" s="81"/>
      <c r="AF11" s="81"/>
      <c r="AG11" s="81"/>
      <c r="AH11" s="81"/>
      <c r="AI11" s="81"/>
      <c r="AJ11" s="81"/>
      <c r="AK11" s="81"/>
    </row>
    <row r="12" spans="1:37" ht="15" customHeight="1" x14ac:dyDescent="0.25">
      <c r="A12" s="121"/>
      <c r="B12" s="114"/>
      <c r="C12" s="102">
        <v>9</v>
      </c>
      <c r="D12" s="54" t="s">
        <v>145</v>
      </c>
      <c r="E12" s="46" t="s">
        <v>66</v>
      </c>
      <c r="F12" s="46" t="s">
        <v>445</v>
      </c>
      <c r="G12" s="31" t="s">
        <v>31</v>
      </c>
      <c r="H12" s="46" t="s">
        <v>31</v>
      </c>
      <c r="I12" s="46">
        <v>20</v>
      </c>
      <c r="J12" s="46">
        <v>30</v>
      </c>
      <c r="K12" s="64">
        <v>0.71</v>
      </c>
      <c r="L12" s="33"/>
      <c r="M12" s="78">
        <f t="shared" si="0"/>
        <v>0</v>
      </c>
      <c r="N12" s="44" t="str">
        <f t="shared" si="1"/>
        <v>OK</v>
      </c>
      <c r="O12" s="37"/>
      <c r="P12" s="45"/>
      <c r="Q12" s="81"/>
      <c r="R12" s="45"/>
      <c r="S12" s="81"/>
      <c r="T12" s="81"/>
      <c r="U12" s="81"/>
      <c r="V12" s="81"/>
      <c r="W12" s="81"/>
      <c r="X12" s="81"/>
      <c r="Y12" s="81"/>
      <c r="Z12" s="84"/>
      <c r="AA12" s="81"/>
      <c r="AB12" s="81"/>
      <c r="AC12" s="81"/>
      <c r="AD12" s="81"/>
      <c r="AE12" s="81"/>
      <c r="AF12" s="81"/>
      <c r="AG12" s="81"/>
      <c r="AH12" s="81"/>
      <c r="AI12" s="81"/>
      <c r="AJ12" s="81"/>
      <c r="AK12" s="81"/>
    </row>
    <row r="13" spans="1:37" ht="15" customHeight="1" x14ac:dyDescent="0.25">
      <c r="A13" s="121"/>
      <c r="B13" s="114"/>
      <c r="C13" s="102">
        <v>10</v>
      </c>
      <c r="D13" s="54" t="s">
        <v>146</v>
      </c>
      <c r="E13" s="46" t="s">
        <v>66</v>
      </c>
      <c r="F13" s="46" t="s">
        <v>445</v>
      </c>
      <c r="G13" s="31" t="s">
        <v>31</v>
      </c>
      <c r="H13" s="46" t="s">
        <v>31</v>
      </c>
      <c r="I13" s="46">
        <v>20</v>
      </c>
      <c r="J13" s="46">
        <v>30</v>
      </c>
      <c r="K13" s="64">
        <v>0.7</v>
      </c>
      <c r="L13" s="33"/>
      <c r="M13" s="78">
        <f t="shared" si="0"/>
        <v>0</v>
      </c>
      <c r="N13" s="44" t="str">
        <f t="shared" si="1"/>
        <v>OK</v>
      </c>
      <c r="O13" s="37"/>
      <c r="P13" s="45"/>
      <c r="Q13" s="81"/>
      <c r="R13" s="45"/>
      <c r="S13" s="81"/>
      <c r="T13" s="81"/>
      <c r="U13" s="81"/>
      <c r="V13" s="81"/>
      <c r="W13" s="81"/>
      <c r="X13" s="81"/>
      <c r="Y13" s="81"/>
      <c r="Z13" s="84"/>
      <c r="AA13" s="81"/>
      <c r="AB13" s="81"/>
      <c r="AC13" s="81"/>
      <c r="AD13" s="81"/>
      <c r="AE13" s="81"/>
      <c r="AF13" s="81"/>
      <c r="AG13" s="81"/>
      <c r="AH13" s="81"/>
      <c r="AI13" s="81"/>
      <c r="AJ13" s="81"/>
      <c r="AK13" s="81"/>
    </row>
    <row r="14" spans="1:37" ht="15" customHeight="1" x14ac:dyDescent="0.25">
      <c r="A14" s="121"/>
      <c r="B14" s="114"/>
      <c r="C14" s="102">
        <v>11</v>
      </c>
      <c r="D14" s="54" t="s">
        <v>147</v>
      </c>
      <c r="E14" s="46" t="s">
        <v>66</v>
      </c>
      <c r="F14" s="46" t="s">
        <v>445</v>
      </c>
      <c r="G14" s="31" t="s">
        <v>31</v>
      </c>
      <c r="H14" s="46" t="s">
        <v>31</v>
      </c>
      <c r="I14" s="46">
        <v>20</v>
      </c>
      <c r="J14" s="46">
        <v>30</v>
      </c>
      <c r="K14" s="64">
        <v>0.9</v>
      </c>
      <c r="L14" s="33"/>
      <c r="M14" s="78">
        <f t="shared" si="0"/>
        <v>0</v>
      </c>
      <c r="N14" s="44" t="str">
        <f t="shared" si="1"/>
        <v>OK</v>
      </c>
      <c r="O14" s="37"/>
      <c r="P14" s="45"/>
      <c r="Q14" s="81"/>
      <c r="R14" s="45"/>
      <c r="S14" s="81"/>
      <c r="T14" s="81"/>
      <c r="U14" s="81"/>
      <c r="V14" s="81"/>
      <c r="W14" s="81"/>
      <c r="X14" s="81"/>
      <c r="Y14" s="81"/>
      <c r="Z14" s="84"/>
      <c r="AA14" s="81"/>
      <c r="AB14" s="81"/>
      <c r="AC14" s="81"/>
      <c r="AD14" s="81"/>
      <c r="AE14" s="81"/>
      <c r="AF14" s="81"/>
      <c r="AG14" s="81"/>
      <c r="AH14" s="81"/>
      <c r="AI14" s="81"/>
      <c r="AJ14" s="81"/>
      <c r="AK14" s="81"/>
    </row>
    <row r="15" spans="1:37" ht="15" customHeight="1" x14ac:dyDescent="0.25">
      <c r="A15" s="121"/>
      <c r="B15" s="114"/>
      <c r="C15" s="102">
        <v>12</v>
      </c>
      <c r="D15" s="53" t="s">
        <v>148</v>
      </c>
      <c r="E15" s="31" t="s">
        <v>66</v>
      </c>
      <c r="F15" s="31" t="s">
        <v>445</v>
      </c>
      <c r="G15" s="31" t="s">
        <v>31</v>
      </c>
      <c r="H15" s="31" t="s">
        <v>31</v>
      </c>
      <c r="I15" s="46">
        <v>20</v>
      </c>
      <c r="J15" s="46">
        <v>30</v>
      </c>
      <c r="K15" s="64">
        <v>0.9</v>
      </c>
      <c r="L15" s="33"/>
      <c r="M15" s="78">
        <f t="shared" si="0"/>
        <v>0</v>
      </c>
      <c r="N15" s="44" t="str">
        <f t="shared" si="1"/>
        <v>OK</v>
      </c>
      <c r="O15" s="37"/>
      <c r="P15" s="45"/>
      <c r="Q15" s="81"/>
      <c r="R15" s="45"/>
      <c r="S15" s="81"/>
      <c r="T15" s="81"/>
      <c r="U15" s="81"/>
      <c r="V15" s="81"/>
      <c r="W15" s="81"/>
      <c r="X15" s="81"/>
      <c r="Y15" s="81"/>
      <c r="Z15" s="84"/>
      <c r="AA15" s="81"/>
      <c r="AB15" s="81"/>
      <c r="AC15" s="81"/>
      <c r="AD15" s="81"/>
      <c r="AE15" s="81"/>
      <c r="AF15" s="81"/>
      <c r="AG15" s="81"/>
      <c r="AH15" s="81"/>
      <c r="AI15" s="81"/>
      <c r="AJ15" s="81"/>
      <c r="AK15" s="81"/>
    </row>
    <row r="16" spans="1:37" ht="15" customHeight="1" x14ac:dyDescent="0.25">
      <c r="A16" s="121"/>
      <c r="B16" s="114"/>
      <c r="C16" s="102">
        <v>13</v>
      </c>
      <c r="D16" s="53" t="s">
        <v>149</v>
      </c>
      <c r="E16" s="31" t="s">
        <v>66</v>
      </c>
      <c r="F16" s="31" t="s">
        <v>445</v>
      </c>
      <c r="G16" s="31" t="s">
        <v>31</v>
      </c>
      <c r="H16" s="31" t="s">
        <v>31</v>
      </c>
      <c r="I16" s="46">
        <v>20</v>
      </c>
      <c r="J16" s="46">
        <v>30</v>
      </c>
      <c r="K16" s="64">
        <v>1.55</v>
      </c>
      <c r="L16" s="33"/>
      <c r="M16" s="78">
        <f t="shared" si="0"/>
        <v>0</v>
      </c>
      <c r="N16" s="44" t="str">
        <f t="shared" si="1"/>
        <v>OK</v>
      </c>
      <c r="O16" s="37"/>
      <c r="P16" s="45"/>
      <c r="Q16" s="81"/>
      <c r="R16" s="45"/>
      <c r="S16" s="81"/>
      <c r="T16" s="81"/>
      <c r="U16" s="81"/>
      <c r="V16" s="81"/>
      <c r="W16" s="81"/>
      <c r="X16" s="81"/>
      <c r="Y16" s="81"/>
      <c r="Z16" s="84"/>
      <c r="AA16" s="81"/>
      <c r="AB16" s="81"/>
      <c r="AC16" s="81"/>
      <c r="AD16" s="81"/>
      <c r="AE16" s="81"/>
      <c r="AF16" s="81"/>
      <c r="AG16" s="81"/>
      <c r="AH16" s="81"/>
      <c r="AI16" s="81"/>
      <c r="AJ16" s="81"/>
      <c r="AK16" s="81"/>
    </row>
    <row r="17" spans="1:37" ht="15" customHeight="1" x14ac:dyDescent="0.25">
      <c r="A17" s="121"/>
      <c r="B17" s="114"/>
      <c r="C17" s="102">
        <v>14</v>
      </c>
      <c r="D17" s="53" t="s">
        <v>150</v>
      </c>
      <c r="E17" s="31" t="s">
        <v>66</v>
      </c>
      <c r="F17" s="31" t="s">
        <v>445</v>
      </c>
      <c r="G17" s="31" t="s">
        <v>31</v>
      </c>
      <c r="H17" s="31" t="s">
        <v>31</v>
      </c>
      <c r="I17" s="46">
        <v>20</v>
      </c>
      <c r="J17" s="46">
        <v>30</v>
      </c>
      <c r="K17" s="64">
        <v>1.55</v>
      </c>
      <c r="L17" s="33"/>
      <c r="M17" s="78">
        <f t="shared" si="0"/>
        <v>0</v>
      </c>
      <c r="N17" s="44" t="str">
        <f t="shared" si="1"/>
        <v>OK</v>
      </c>
      <c r="O17" s="37"/>
      <c r="P17" s="45"/>
      <c r="Q17" s="81"/>
      <c r="R17" s="45"/>
      <c r="S17" s="81"/>
      <c r="T17" s="81"/>
      <c r="U17" s="81"/>
      <c r="V17" s="81"/>
      <c r="W17" s="81"/>
      <c r="X17" s="81"/>
      <c r="Y17" s="81"/>
      <c r="Z17" s="84"/>
      <c r="AA17" s="81"/>
      <c r="AB17" s="81"/>
      <c r="AC17" s="81"/>
      <c r="AD17" s="81"/>
      <c r="AE17" s="81"/>
      <c r="AF17" s="81"/>
      <c r="AG17" s="81"/>
      <c r="AH17" s="81"/>
      <c r="AI17" s="81"/>
      <c r="AJ17" s="81"/>
      <c r="AK17" s="81"/>
    </row>
    <row r="18" spans="1:37" ht="15" customHeight="1" x14ac:dyDescent="0.25">
      <c r="A18" s="121"/>
      <c r="B18" s="114"/>
      <c r="C18" s="102">
        <v>15</v>
      </c>
      <c r="D18" s="53" t="s">
        <v>151</v>
      </c>
      <c r="E18" s="31" t="s">
        <v>64</v>
      </c>
      <c r="F18" s="31" t="s">
        <v>445</v>
      </c>
      <c r="G18" s="31" t="s">
        <v>31</v>
      </c>
      <c r="H18" s="31" t="s">
        <v>31</v>
      </c>
      <c r="I18" s="46">
        <v>20</v>
      </c>
      <c r="J18" s="46">
        <v>30</v>
      </c>
      <c r="K18" s="64">
        <v>0.6</v>
      </c>
      <c r="L18" s="33"/>
      <c r="M18" s="78">
        <f t="shared" si="0"/>
        <v>0</v>
      </c>
      <c r="N18" s="44" t="str">
        <f t="shared" si="1"/>
        <v>OK</v>
      </c>
      <c r="O18" s="37"/>
      <c r="P18" s="45"/>
      <c r="Q18" s="81"/>
      <c r="R18" s="45"/>
      <c r="S18" s="81"/>
      <c r="T18" s="81"/>
      <c r="U18" s="81"/>
      <c r="V18" s="81"/>
      <c r="W18" s="81"/>
      <c r="X18" s="81"/>
      <c r="Y18" s="81"/>
      <c r="Z18" s="84"/>
      <c r="AA18" s="81"/>
      <c r="AB18" s="81"/>
      <c r="AC18" s="81"/>
      <c r="AD18" s="81"/>
      <c r="AE18" s="81"/>
      <c r="AF18" s="81"/>
      <c r="AG18" s="81"/>
      <c r="AH18" s="81"/>
      <c r="AI18" s="81"/>
      <c r="AJ18" s="81"/>
      <c r="AK18" s="81"/>
    </row>
    <row r="19" spans="1:37" ht="15" customHeight="1" x14ac:dyDescent="0.25">
      <c r="A19" s="121"/>
      <c r="B19" s="114"/>
      <c r="C19" s="102">
        <v>16</v>
      </c>
      <c r="D19" s="53" t="s">
        <v>152</v>
      </c>
      <c r="E19" s="31" t="s">
        <v>64</v>
      </c>
      <c r="F19" s="31" t="s">
        <v>445</v>
      </c>
      <c r="G19" s="31" t="s">
        <v>31</v>
      </c>
      <c r="H19" s="31" t="s">
        <v>31</v>
      </c>
      <c r="I19" s="46">
        <v>20</v>
      </c>
      <c r="J19" s="46">
        <v>30</v>
      </c>
      <c r="K19" s="64">
        <v>0.6</v>
      </c>
      <c r="L19" s="33"/>
      <c r="M19" s="78">
        <f t="shared" si="0"/>
        <v>0</v>
      </c>
      <c r="N19" s="44" t="str">
        <f t="shared" si="1"/>
        <v>OK</v>
      </c>
      <c r="O19" s="37"/>
      <c r="P19" s="45"/>
      <c r="Q19" s="81"/>
      <c r="R19" s="45"/>
      <c r="S19" s="81"/>
      <c r="T19" s="81"/>
      <c r="U19" s="81"/>
      <c r="V19" s="81"/>
      <c r="W19" s="81"/>
      <c r="X19" s="81"/>
      <c r="Y19" s="81"/>
      <c r="Z19" s="84"/>
      <c r="AA19" s="81"/>
      <c r="AB19" s="81"/>
      <c r="AC19" s="81"/>
      <c r="AD19" s="81"/>
      <c r="AE19" s="81"/>
      <c r="AF19" s="81"/>
      <c r="AG19" s="81"/>
      <c r="AH19" s="81"/>
      <c r="AI19" s="81"/>
      <c r="AJ19" s="81"/>
      <c r="AK19" s="81"/>
    </row>
    <row r="20" spans="1:37" ht="15" customHeight="1" x14ac:dyDescent="0.25">
      <c r="A20" s="121"/>
      <c r="B20" s="114"/>
      <c r="C20" s="102">
        <v>17</v>
      </c>
      <c r="D20" s="53" t="s">
        <v>153</v>
      </c>
      <c r="E20" s="31" t="s">
        <v>64</v>
      </c>
      <c r="F20" s="31" t="s">
        <v>445</v>
      </c>
      <c r="G20" s="31" t="s">
        <v>31</v>
      </c>
      <c r="H20" s="31" t="s">
        <v>31</v>
      </c>
      <c r="I20" s="46">
        <v>20</v>
      </c>
      <c r="J20" s="46">
        <v>30</v>
      </c>
      <c r="K20" s="64">
        <v>0.8</v>
      </c>
      <c r="L20" s="33"/>
      <c r="M20" s="78">
        <f t="shared" si="0"/>
        <v>0</v>
      </c>
      <c r="N20" s="44" t="str">
        <f t="shared" si="1"/>
        <v>OK</v>
      </c>
      <c r="O20" s="37"/>
      <c r="P20" s="45"/>
      <c r="Q20" s="81"/>
      <c r="R20" s="45"/>
      <c r="S20" s="81"/>
      <c r="T20" s="81"/>
      <c r="U20" s="81"/>
      <c r="V20" s="81"/>
      <c r="W20" s="81"/>
      <c r="X20" s="81"/>
      <c r="Y20" s="81"/>
      <c r="Z20" s="84"/>
      <c r="AA20" s="81"/>
      <c r="AB20" s="81"/>
      <c r="AC20" s="81"/>
      <c r="AD20" s="81"/>
      <c r="AE20" s="81"/>
      <c r="AF20" s="81"/>
      <c r="AG20" s="81"/>
      <c r="AH20" s="81"/>
      <c r="AI20" s="81"/>
      <c r="AJ20" s="81"/>
      <c r="AK20" s="81"/>
    </row>
    <row r="21" spans="1:37" ht="15" customHeight="1" x14ac:dyDescent="0.25">
      <c r="A21" s="121"/>
      <c r="B21" s="114"/>
      <c r="C21" s="102">
        <v>18</v>
      </c>
      <c r="D21" s="54" t="s">
        <v>154</v>
      </c>
      <c r="E21" s="31" t="s">
        <v>64</v>
      </c>
      <c r="F21" s="31" t="s">
        <v>445</v>
      </c>
      <c r="G21" s="51" t="s">
        <v>31</v>
      </c>
      <c r="H21" s="46" t="s">
        <v>31</v>
      </c>
      <c r="I21" s="46">
        <v>20</v>
      </c>
      <c r="J21" s="46">
        <v>30</v>
      </c>
      <c r="K21" s="64">
        <v>0.8</v>
      </c>
      <c r="L21" s="33"/>
      <c r="M21" s="78">
        <f t="shared" si="0"/>
        <v>0</v>
      </c>
      <c r="N21" s="44" t="str">
        <f t="shared" si="1"/>
        <v>OK</v>
      </c>
      <c r="O21" s="37"/>
      <c r="P21" s="45"/>
      <c r="Q21" s="81"/>
      <c r="R21" s="45"/>
      <c r="S21" s="81"/>
      <c r="T21" s="81"/>
      <c r="U21" s="81"/>
      <c r="V21" s="81"/>
      <c r="W21" s="81"/>
      <c r="X21" s="81"/>
      <c r="Y21" s="81"/>
      <c r="Z21" s="84"/>
      <c r="AA21" s="81"/>
      <c r="AB21" s="81"/>
      <c r="AC21" s="81"/>
      <c r="AD21" s="81"/>
      <c r="AE21" s="81"/>
      <c r="AF21" s="81"/>
      <c r="AG21" s="81"/>
      <c r="AH21" s="81"/>
      <c r="AI21" s="81"/>
      <c r="AJ21" s="81"/>
      <c r="AK21" s="81"/>
    </row>
    <row r="22" spans="1:37" ht="15" customHeight="1" x14ac:dyDescent="0.25">
      <c r="A22" s="121"/>
      <c r="B22" s="114"/>
      <c r="C22" s="102">
        <v>19</v>
      </c>
      <c r="D22" s="53" t="s">
        <v>155</v>
      </c>
      <c r="E22" s="31" t="s">
        <v>64</v>
      </c>
      <c r="F22" s="31" t="s">
        <v>445</v>
      </c>
      <c r="G22" s="51" t="s">
        <v>31</v>
      </c>
      <c r="H22" s="31" t="s">
        <v>31</v>
      </c>
      <c r="I22" s="46">
        <v>20</v>
      </c>
      <c r="J22" s="46">
        <v>30</v>
      </c>
      <c r="K22" s="64">
        <v>1.2</v>
      </c>
      <c r="L22" s="33"/>
      <c r="M22" s="78">
        <f t="shared" si="0"/>
        <v>0</v>
      </c>
      <c r="N22" s="44" t="str">
        <f t="shared" si="1"/>
        <v>OK</v>
      </c>
      <c r="O22" s="37"/>
      <c r="P22" s="45"/>
      <c r="Q22" s="81"/>
      <c r="R22" s="45"/>
      <c r="S22" s="81"/>
      <c r="T22" s="81"/>
      <c r="U22" s="81"/>
      <c r="V22" s="81"/>
      <c r="W22" s="81"/>
      <c r="X22" s="81"/>
      <c r="Y22" s="81"/>
      <c r="Z22" s="84"/>
      <c r="AA22" s="81"/>
      <c r="AB22" s="81"/>
      <c r="AC22" s="81"/>
      <c r="AD22" s="81"/>
      <c r="AE22" s="81"/>
      <c r="AF22" s="81"/>
      <c r="AG22" s="81"/>
      <c r="AH22" s="81"/>
      <c r="AI22" s="81"/>
      <c r="AJ22" s="81"/>
      <c r="AK22" s="81"/>
    </row>
    <row r="23" spans="1:37" ht="15" customHeight="1" x14ac:dyDescent="0.25">
      <c r="A23" s="121"/>
      <c r="B23" s="114"/>
      <c r="C23" s="102">
        <v>20</v>
      </c>
      <c r="D23" s="53" t="s">
        <v>156</v>
      </c>
      <c r="E23" s="31" t="s">
        <v>64</v>
      </c>
      <c r="F23" s="31" t="s">
        <v>445</v>
      </c>
      <c r="G23" s="51" t="s">
        <v>31</v>
      </c>
      <c r="H23" s="31" t="s">
        <v>31</v>
      </c>
      <c r="I23" s="46">
        <v>20</v>
      </c>
      <c r="J23" s="46">
        <v>30</v>
      </c>
      <c r="K23" s="64">
        <v>1.2</v>
      </c>
      <c r="L23" s="33"/>
      <c r="M23" s="78">
        <f t="shared" si="0"/>
        <v>0</v>
      </c>
      <c r="N23" s="44" t="str">
        <f t="shared" si="1"/>
        <v>OK</v>
      </c>
      <c r="O23" s="37"/>
      <c r="P23" s="45"/>
      <c r="Q23" s="81"/>
      <c r="R23" s="45"/>
      <c r="S23" s="81"/>
      <c r="T23" s="81"/>
      <c r="U23" s="81"/>
      <c r="V23" s="81"/>
      <c r="W23" s="81"/>
      <c r="X23" s="81"/>
      <c r="Y23" s="81"/>
      <c r="Z23" s="84"/>
      <c r="AA23" s="81"/>
      <c r="AB23" s="81"/>
      <c r="AC23" s="81"/>
      <c r="AD23" s="81"/>
      <c r="AE23" s="81"/>
      <c r="AF23" s="81"/>
      <c r="AG23" s="81"/>
      <c r="AH23" s="81"/>
      <c r="AI23" s="81"/>
      <c r="AJ23" s="81"/>
      <c r="AK23" s="81"/>
    </row>
    <row r="24" spans="1:37" ht="15" customHeight="1" x14ac:dyDescent="0.25">
      <c r="A24" s="121"/>
      <c r="B24" s="114"/>
      <c r="C24" s="102">
        <v>21</v>
      </c>
      <c r="D24" s="53" t="s">
        <v>157</v>
      </c>
      <c r="E24" s="31" t="s">
        <v>64</v>
      </c>
      <c r="F24" s="31" t="s">
        <v>445</v>
      </c>
      <c r="G24" s="51" t="s">
        <v>31</v>
      </c>
      <c r="H24" s="31" t="s">
        <v>31</v>
      </c>
      <c r="I24" s="46">
        <v>20</v>
      </c>
      <c r="J24" s="46">
        <v>30</v>
      </c>
      <c r="K24" s="64">
        <v>12.02</v>
      </c>
      <c r="L24" s="33"/>
      <c r="M24" s="78">
        <f t="shared" si="0"/>
        <v>0</v>
      </c>
      <c r="N24" s="44" t="str">
        <f t="shared" si="1"/>
        <v>OK</v>
      </c>
      <c r="O24" s="37"/>
      <c r="P24" s="45"/>
      <c r="Q24" s="81"/>
      <c r="R24" s="45"/>
      <c r="S24" s="81"/>
      <c r="T24" s="81"/>
      <c r="U24" s="81"/>
      <c r="V24" s="81"/>
      <c r="W24" s="81"/>
      <c r="X24" s="81"/>
      <c r="Y24" s="81"/>
      <c r="Z24" s="84"/>
      <c r="AA24" s="81"/>
      <c r="AB24" s="81"/>
      <c r="AC24" s="81"/>
      <c r="AD24" s="81"/>
      <c r="AE24" s="81"/>
      <c r="AF24" s="81"/>
      <c r="AG24" s="81"/>
      <c r="AH24" s="81"/>
      <c r="AI24" s="81"/>
      <c r="AJ24" s="81"/>
      <c r="AK24" s="81"/>
    </row>
    <row r="25" spans="1:37" ht="15" customHeight="1" x14ac:dyDescent="0.25">
      <c r="A25" s="121"/>
      <c r="B25" s="114"/>
      <c r="C25" s="102">
        <v>22</v>
      </c>
      <c r="D25" s="53" t="s">
        <v>35</v>
      </c>
      <c r="E25" s="31" t="s">
        <v>64</v>
      </c>
      <c r="F25" s="31" t="s">
        <v>445</v>
      </c>
      <c r="G25" s="51" t="s">
        <v>31</v>
      </c>
      <c r="H25" s="31" t="s">
        <v>31</v>
      </c>
      <c r="I25" s="46">
        <v>20</v>
      </c>
      <c r="J25" s="46">
        <v>30</v>
      </c>
      <c r="K25" s="64">
        <v>15</v>
      </c>
      <c r="L25" s="33"/>
      <c r="M25" s="78">
        <f t="shared" si="0"/>
        <v>0</v>
      </c>
      <c r="N25" s="44" t="str">
        <f t="shared" si="1"/>
        <v>OK</v>
      </c>
      <c r="O25" s="37"/>
      <c r="P25" s="45"/>
      <c r="Q25" s="81"/>
      <c r="R25" s="45"/>
      <c r="S25" s="81"/>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c r="M26" s="78">
        <f t="shared" si="0"/>
        <v>0</v>
      </c>
      <c r="N26" s="44" t="str">
        <f t="shared" si="1"/>
        <v>OK</v>
      </c>
      <c r="O26" s="37"/>
      <c r="P26" s="45"/>
      <c r="Q26" s="81"/>
      <c r="R26" s="45"/>
      <c r="S26" s="81"/>
      <c r="T26" s="81"/>
      <c r="U26" s="81"/>
      <c r="V26" s="81"/>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c r="M27" s="78">
        <f t="shared" si="0"/>
        <v>0</v>
      </c>
      <c r="N27" s="44" t="str">
        <f t="shared" si="1"/>
        <v>OK</v>
      </c>
      <c r="O27" s="37"/>
      <c r="P27" s="45"/>
      <c r="Q27" s="81"/>
      <c r="R27" s="45"/>
      <c r="S27" s="81"/>
      <c r="T27" s="81"/>
      <c r="U27" s="81"/>
      <c r="V27" s="81"/>
      <c r="W27" s="81"/>
      <c r="X27" s="81"/>
      <c r="Y27" s="81"/>
      <c r="Z27" s="84"/>
      <c r="AA27" s="81"/>
      <c r="AB27" s="81"/>
      <c r="AC27" s="81"/>
      <c r="AD27" s="81"/>
      <c r="AE27" s="81"/>
      <c r="AF27" s="81"/>
      <c r="AG27" s="81"/>
      <c r="AH27" s="81"/>
      <c r="AI27" s="81"/>
      <c r="AJ27" s="81"/>
      <c r="AK27" s="81"/>
    </row>
    <row r="28" spans="1:37" ht="15" customHeight="1" x14ac:dyDescent="0.25">
      <c r="A28" s="121"/>
      <c r="B28" s="114"/>
      <c r="C28" s="102">
        <v>25</v>
      </c>
      <c r="D28" s="53" t="s">
        <v>159</v>
      </c>
      <c r="E28" s="31" t="s">
        <v>64</v>
      </c>
      <c r="F28" s="31" t="s">
        <v>445</v>
      </c>
      <c r="G28" s="51" t="s">
        <v>31</v>
      </c>
      <c r="H28" s="31" t="s">
        <v>31</v>
      </c>
      <c r="I28" s="46">
        <v>20</v>
      </c>
      <c r="J28" s="46">
        <v>30</v>
      </c>
      <c r="K28" s="64">
        <v>8.15</v>
      </c>
      <c r="L28" s="33"/>
      <c r="M28" s="78">
        <f t="shared" si="0"/>
        <v>0</v>
      </c>
      <c r="N28" s="44" t="str">
        <f t="shared" si="1"/>
        <v>OK</v>
      </c>
      <c r="O28" s="37"/>
      <c r="P28" s="45"/>
      <c r="Q28" s="81"/>
      <c r="R28" s="45"/>
      <c r="S28" s="81"/>
      <c r="T28" s="81"/>
      <c r="U28" s="81"/>
      <c r="V28" s="81"/>
      <c r="W28" s="81"/>
      <c r="X28" s="81"/>
      <c r="Y28" s="81"/>
      <c r="Z28" s="84"/>
      <c r="AA28" s="81"/>
      <c r="AB28" s="81"/>
      <c r="AC28" s="81"/>
      <c r="AD28" s="81"/>
      <c r="AE28" s="81"/>
      <c r="AF28" s="81"/>
      <c r="AG28" s="81"/>
      <c r="AH28" s="81"/>
      <c r="AI28" s="81"/>
      <c r="AJ28" s="81"/>
      <c r="AK28" s="81"/>
    </row>
    <row r="29" spans="1:37" ht="15" customHeight="1" x14ac:dyDescent="0.25">
      <c r="A29" s="121"/>
      <c r="B29" s="114"/>
      <c r="C29" s="102">
        <v>26</v>
      </c>
      <c r="D29" s="54" t="s">
        <v>34</v>
      </c>
      <c r="E29" s="31" t="s">
        <v>64</v>
      </c>
      <c r="F29" s="31" t="s">
        <v>445</v>
      </c>
      <c r="G29" s="31" t="s">
        <v>31</v>
      </c>
      <c r="H29" s="46" t="s">
        <v>31</v>
      </c>
      <c r="I29" s="46">
        <v>20</v>
      </c>
      <c r="J29" s="46">
        <v>30</v>
      </c>
      <c r="K29" s="64">
        <v>15</v>
      </c>
      <c r="L29" s="33"/>
      <c r="M29" s="78">
        <f t="shared" si="0"/>
        <v>0</v>
      </c>
      <c r="N29" s="44" t="str">
        <f t="shared" si="1"/>
        <v>OK</v>
      </c>
      <c r="O29" s="37"/>
      <c r="P29" s="45"/>
      <c r="Q29" s="81"/>
      <c r="R29" s="45"/>
      <c r="S29" s="81"/>
      <c r="T29" s="81"/>
      <c r="U29" s="81"/>
      <c r="V29" s="81"/>
      <c r="W29" s="81"/>
      <c r="X29" s="81"/>
      <c r="Y29" s="81"/>
      <c r="Z29" s="84"/>
      <c r="AA29" s="81"/>
      <c r="AB29" s="81"/>
      <c r="AC29" s="81"/>
      <c r="AD29" s="81"/>
      <c r="AE29" s="81"/>
      <c r="AF29" s="81"/>
      <c r="AG29" s="81"/>
      <c r="AH29" s="81"/>
      <c r="AI29" s="81"/>
      <c r="AJ29" s="81"/>
      <c r="AK29" s="81"/>
    </row>
    <row r="30" spans="1:37" ht="15" customHeight="1" x14ac:dyDescent="0.25">
      <c r="A30" s="121"/>
      <c r="B30" s="114"/>
      <c r="C30" s="102">
        <v>27</v>
      </c>
      <c r="D30" s="54" t="s">
        <v>36</v>
      </c>
      <c r="E30" s="31" t="s">
        <v>64</v>
      </c>
      <c r="F30" s="31" t="s">
        <v>445</v>
      </c>
      <c r="G30" s="31" t="s">
        <v>31</v>
      </c>
      <c r="H30" s="46" t="s">
        <v>31</v>
      </c>
      <c r="I30" s="46">
        <v>20</v>
      </c>
      <c r="J30" s="46">
        <v>30</v>
      </c>
      <c r="K30" s="64">
        <v>15</v>
      </c>
      <c r="L30" s="33"/>
      <c r="M30" s="78">
        <f t="shared" si="0"/>
        <v>0</v>
      </c>
      <c r="N30" s="44" t="str">
        <f t="shared" si="1"/>
        <v>OK</v>
      </c>
      <c r="O30" s="37"/>
      <c r="P30" s="45"/>
      <c r="Q30" s="81"/>
      <c r="R30" s="45"/>
      <c r="S30" s="81"/>
      <c r="T30" s="81"/>
      <c r="U30" s="81"/>
      <c r="V30" s="81"/>
      <c r="W30" s="81"/>
      <c r="X30" s="81"/>
      <c r="Y30" s="81"/>
      <c r="Z30" s="84"/>
      <c r="AA30" s="81"/>
      <c r="AB30" s="81"/>
      <c r="AC30" s="81"/>
      <c r="AD30" s="81"/>
      <c r="AE30" s="81"/>
      <c r="AF30" s="81"/>
      <c r="AG30" s="81"/>
      <c r="AH30" s="81"/>
      <c r="AI30" s="81"/>
      <c r="AJ30" s="81"/>
      <c r="AK30" s="81"/>
    </row>
    <row r="31" spans="1:37" ht="15" customHeight="1" x14ac:dyDescent="0.25">
      <c r="A31" s="121"/>
      <c r="B31" s="114"/>
      <c r="C31" s="102">
        <v>28</v>
      </c>
      <c r="D31" s="54" t="s">
        <v>160</v>
      </c>
      <c r="E31" s="31" t="s">
        <v>64</v>
      </c>
      <c r="F31" s="31" t="s">
        <v>445</v>
      </c>
      <c r="G31" s="31" t="s">
        <v>31</v>
      </c>
      <c r="H31" s="46" t="s">
        <v>31</v>
      </c>
      <c r="I31" s="46">
        <v>20</v>
      </c>
      <c r="J31" s="46">
        <v>30</v>
      </c>
      <c r="K31" s="64">
        <v>15</v>
      </c>
      <c r="L31" s="33"/>
      <c r="M31" s="78">
        <f t="shared" si="0"/>
        <v>0</v>
      </c>
      <c r="N31" s="44" t="str">
        <f t="shared" si="1"/>
        <v>OK</v>
      </c>
      <c r="O31" s="37"/>
      <c r="P31" s="45"/>
      <c r="Q31" s="81"/>
      <c r="R31" s="45"/>
      <c r="S31" s="81"/>
      <c r="T31" s="81"/>
      <c r="U31" s="81"/>
      <c r="V31" s="81"/>
      <c r="W31" s="81"/>
      <c r="X31" s="81"/>
      <c r="Y31" s="81"/>
      <c r="Z31" s="84"/>
      <c r="AA31" s="81"/>
      <c r="AB31" s="81"/>
      <c r="AC31" s="81"/>
      <c r="AD31" s="81"/>
      <c r="AE31" s="81"/>
      <c r="AF31" s="81"/>
      <c r="AG31" s="81"/>
      <c r="AH31" s="81"/>
      <c r="AI31" s="81"/>
      <c r="AJ31" s="81"/>
      <c r="AK31" s="81"/>
    </row>
    <row r="32" spans="1:37" ht="15" customHeight="1" x14ac:dyDescent="0.25">
      <c r="A32" s="121"/>
      <c r="B32" s="114"/>
      <c r="C32" s="102">
        <v>29</v>
      </c>
      <c r="D32" s="54" t="s">
        <v>33</v>
      </c>
      <c r="E32" s="31" t="s">
        <v>64</v>
      </c>
      <c r="F32" s="31" t="s">
        <v>445</v>
      </c>
      <c r="G32" s="31" t="s">
        <v>31</v>
      </c>
      <c r="H32" s="46" t="s">
        <v>31</v>
      </c>
      <c r="I32" s="46">
        <v>20</v>
      </c>
      <c r="J32" s="46">
        <v>30</v>
      </c>
      <c r="K32" s="64">
        <v>15</v>
      </c>
      <c r="L32" s="33"/>
      <c r="M32" s="78">
        <f t="shared" si="0"/>
        <v>0</v>
      </c>
      <c r="N32" s="44" t="str">
        <f t="shared" si="1"/>
        <v>OK</v>
      </c>
      <c r="O32" s="98"/>
      <c r="P32" s="45"/>
      <c r="Q32" s="81"/>
      <c r="R32" s="45"/>
      <c r="S32" s="81"/>
      <c r="T32" s="81"/>
      <c r="U32" s="81"/>
      <c r="V32" s="81"/>
      <c r="W32" s="81"/>
      <c r="X32" s="81"/>
      <c r="Y32" s="81"/>
      <c r="Z32" s="84"/>
      <c r="AA32" s="81"/>
      <c r="AB32" s="81"/>
      <c r="AC32" s="81"/>
      <c r="AD32" s="81"/>
      <c r="AE32" s="81"/>
      <c r="AF32" s="81"/>
      <c r="AG32" s="81"/>
      <c r="AH32" s="81"/>
      <c r="AI32" s="81"/>
      <c r="AJ32" s="81"/>
      <c r="AK32" s="81"/>
    </row>
    <row r="33" spans="1:37" ht="15" customHeight="1" x14ac:dyDescent="0.25">
      <c r="A33" s="121"/>
      <c r="B33" s="114"/>
      <c r="C33" s="102">
        <v>30</v>
      </c>
      <c r="D33" s="53" t="s">
        <v>41</v>
      </c>
      <c r="E33" s="31" t="s">
        <v>64</v>
      </c>
      <c r="F33" s="31" t="s">
        <v>445</v>
      </c>
      <c r="G33" s="31" t="s">
        <v>31</v>
      </c>
      <c r="H33" s="31" t="s">
        <v>31</v>
      </c>
      <c r="I33" s="46">
        <v>20</v>
      </c>
      <c r="J33" s="46">
        <v>30</v>
      </c>
      <c r="K33" s="64">
        <v>8</v>
      </c>
      <c r="L33" s="33"/>
      <c r="M33" s="78">
        <f t="shared" si="0"/>
        <v>0</v>
      </c>
      <c r="N33" s="44" t="str">
        <f t="shared" si="1"/>
        <v>OK</v>
      </c>
      <c r="O33" s="37"/>
      <c r="P33" s="45"/>
      <c r="Q33" s="81"/>
      <c r="R33" s="45"/>
      <c r="S33" s="81"/>
      <c r="T33" s="81"/>
      <c r="U33" s="81"/>
      <c r="V33" s="81"/>
      <c r="W33" s="81"/>
      <c r="X33" s="81"/>
      <c r="Y33" s="81"/>
      <c r="Z33" s="84"/>
      <c r="AA33" s="81"/>
      <c r="AB33" s="81"/>
      <c r="AC33" s="81"/>
      <c r="AD33" s="81"/>
      <c r="AE33" s="81"/>
      <c r="AF33" s="81"/>
      <c r="AG33" s="81"/>
      <c r="AH33" s="81"/>
      <c r="AI33" s="81"/>
      <c r="AJ33" s="81"/>
      <c r="AK33" s="81"/>
    </row>
    <row r="34" spans="1:37" ht="15" customHeight="1" x14ac:dyDescent="0.25">
      <c r="A34" s="121"/>
      <c r="B34" s="114"/>
      <c r="C34" s="102">
        <v>31</v>
      </c>
      <c r="D34" s="53" t="s">
        <v>161</v>
      </c>
      <c r="E34" s="31" t="s">
        <v>64</v>
      </c>
      <c r="F34" s="31" t="s">
        <v>445</v>
      </c>
      <c r="G34" s="31" t="s">
        <v>31</v>
      </c>
      <c r="H34" s="31" t="s">
        <v>31</v>
      </c>
      <c r="I34" s="46">
        <v>20</v>
      </c>
      <c r="J34" s="46">
        <v>30</v>
      </c>
      <c r="K34" s="64">
        <v>2.75</v>
      </c>
      <c r="L34" s="33"/>
      <c r="M34" s="78">
        <f t="shared" si="0"/>
        <v>0</v>
      </c>
      <c r="N34" s="44" t="str">
        <f t="shared" si="1"/>
        <v>OK</v>
      </c>
      <c r="O34" s="37"/>
      <c r="P34" s="45"/>
      <c r="Q34" s="81"/>
      <c r="R34" s="45"/>
      <c r="S34" s="81"/>
      <c r="T34" s="81"/>
      <c r="U34" s="81"/>
      <c r="V34" s="81"/>
      <c r="W34" s="81"/>
      <c r="X34" s="81"/>
      <c r="Y34" s="81"/>
      <c r="Z34" s="84"/>
      <c r="AA34" s="81"/>
      <c r="AB34" s="81"/>
      <c r="AC34" s="81"/>
      <c r="AD34" s="81"/>
      <c r="AE34" s="81"/>
      <c r="AF34" s="81"/>
      <c r="AG34" s="81"/>
      <c r="AH34" s="81"/>
      <c r="AI34" s="81"/>
      <c r="AJ34" s="81"/>
      <c r="AK34" s="81"/>
    </row>
    <row r="35" spans="1:37" ht="15" customHeight="1" x14ac:dyDescent="0.25">
      <c r="A35" s="121"/>
      <c r="B35" s="114"/>
      <c r="C35" s="102">
        <v>32</v>
      </c>
      <c r="D35" s="54" t="s">
        <v>162</v>
      </c>
      <c r="E35" s="31" t="s">
        <v>64</v>
      </c>
      <c r="F35" s="31" t="s">
        <v>445</v>
      </c>
      <c r="G35" s="31" t="s">
        <v>31</v>
      </c>
      <c r="H35" s="46" t="s">
        <v>31</v>
      </c>
      <c r="I35" s="46">
        <v>20</v>
      </c>
      <c r="J35" s="46">
        <v>30</v>
      </c>
      <c r="K35" s="64">
        <v>2.5</v>
      </c>
      <c r="L35" s="33"/>
      <c r="M35" s="78">
        <f t="shared" si="0"/>
        <v>0</v>
      </c>
      <c r="N35" s="44" t="str">
        <f t="shared" si="1"/>
        <v>OK</v>
      </c>
      <c r="O35" s="37"/>
      <c r="P35" s="45"/>
      <c r="Q35" s="81"/>
      <c r="R35" s="45"/>
      <c r="S35" s="81"/>
      <c r="T35" s="81"/>
      <c r="U35" s="81"/>
      <c r="V35" s="81"/>
      <c r="W35" s="81"/>
      <c r="X35" s="81"/>
      <c r="Y35" s="81"/>
      <c r="Z35" s="84"/>
      <c r="AA35" s="81"/>
      <c r="AB35" s="81"/>
      <c r="AC35" s="81"/>
      <c r="AD35" s="81"/>
      <c r="AE35" s="81"/>
      <c r="AF35" s="81"/>
      <c r="AG35" s="81"/>
      <c r="AH35" s="81"/>
      <c r="AI35" s="81"/>
      <c r="AJ35" s="81"/>
      <c r="AK35" s="81"/>
    </row>
    <row r="36" spans="1:37" ht="15" customHeight="1" x14ac:dyDescent="0.25">
      <c r="A36" s="121"/>
      <c r="B36" s="114"/>
      <c r="C36" s="102">
        <v>33</v>
      </c>
      <c r="D36" s="54" t="s">
        <v>163</v>
      </c>
      <c r="E36" s="31" t="s">
        <v>64</v>
      </c>
      <c r="F36" s="31" t="s">
        <v>445</v>
      </c>
      <c r="G36" s="31" t="s">
        <v>31</v>
      </c>
      <c r="H36" s="46" t="s">
        <v>31</v>
      </c>
      <c r="I36" s="46">
        <v>20</v>
      </c>
      <c r="J36" s="46">
        <v>30</v>
      </c>
      <c r="K36" s="64">
        <v>2.75</v>
      </c>
      <c r="L36" s="33"/>
      <c r="M36" s="78">
        <f t="shared" si="0"/>
        <v>0</v>
      </c>
      <c r="N36" s="44" t="str">
        <f t="shared" si="1"/>
        <v>OK</v>
      </c>
      <c r="O36" s="37"/>
      <c r="P36" s="45"/>
      <c r="Q36" s="81"/>
      <c r="R36" s="45"/>
      <c r="S36" s="81"/>
      <c r="T36" s="81"/>
      <c r="U36" s="81"/>
      <c r="V36" s="81"/>
      <c r="W36" s="81"/>
      <c r="X36" s="81"/>
      <c r="Y36" s="81"/>
      <c r="Z36" s="84"/>
      <c r="AA36" s="81"/>
      <c r="AB36" s="81"/>
      <c r="AC36" s="81"/>
      <c r="AD36" s="81"/>
      <c r="AE36" s="81"/>
      <c r="AF36" s="81"/>
      <c r="AG36" s="81"/>
      <c r="AH36" s="81"/>
      <c r="AI36" s="81"/>
      <c r="AJ36" s="81"/>
      <c r="AK36" s="81"/>
    </row>
    <row r="37" spans="1:37" ht="15" customHeight="1" x14ac:dyDescent="0.25">
      <c r="A37" s="121"/>
      <c r="B37" s="114"/>
      <c r="C37" s="102">
        <v>34</v>
      </c>
      <c r="D37" s="54" t="s">
        <v>164</v>
      </c>
      <c r="E37" s="31" t="s">
        <v>64</v>
      </c>
      <c r="F37" s="31" t="s">
        <v>445</v>
      </c>
      <c r="G37" s="31" t="s">
        <v>31</v>
      </c>
      <c r="H37" s="46" t="s">
        <v>31</v>
      </c>
      <c r="I37" s="46">
        <v>20</v>
      </c>
      <c r="J37" s="46">
        <v>30</v>
      </c>
      <c r="K37" s="64">
        <v>2.75</v>
      </c>
      <c r="L37" s="33"/>
      <c r="M37" s="78">
        <f t="shared" si="0"/>
        <v>0</v>
      </c>
      <c r="N37" s="44" t="str">
        <f t="shared" si="1"/>
        <v>OK</v>
      </c>
      <c r="O37" s="37"/>
      <c r="P37" s="45"/>
      <c r="Q37" s="81"/>
      <c r="R37" s="45"/>
      <c r="S37" s="81"/>
      <c r="T37" s="81"/>
      <c r="U37" s="81"/>
      <c r="V37" s="81"/>
      <c r="W37" s="81"/>
      <c r="X37" s="81"/>
      <c r="Y37" s="81"/>
      <c r="Z37" s="84"/>
      <c r="AA37" s="81"/>
      <c r="AB37" s="81"/>
      <c r="AC37" s="81"/>
      <c r="AD37" s="81"/>
      <c r="AE37" s="81"/>
      <c r="AF37" s="81"/>
      <c r="AG37" s="81"/>
      <c r="AH37" s="81"/>
      <c r="AI37" s="81"/>
      <c r="AJ37" s="81"/>
      <c r="AK37" s="81"/>
    </row>
    <row r="38" spans="1:37" ht="15" customHeight="1" x14ac:dyDescent="0.25">
      <c r="A38" s="121"/>
      <c r="B38" s="114"/>
      <c r="C38" s="102">
        <v>35</v>
      </c>
      <c r="D38" s="53" t="s">
        <v>165</v>
      </c>
      <c r="E38" s="31" t="s">
        <v>64</v>
      </c>
      <c r="F38" s="31" t="s">
        <v>445</v>
      </c>
      <c r="G38" s="31" t="s">
        <v>31</v>
      </c>
      <c r="H38" s="31" t="s">
        <v>31</v>
      </c>
      <c r="I38" s="46">
        <v>20</v>
      </c>
      <c r="J38" s="46">
        <v>30</v>
      </c>
      <c r="K38" s="64">
        <v>2.2000000000000002</v>
      </c>
      <c r="L38" s="33"/>
      <c r="M38" s="78">
        <f t="shared" si="0"/>
        <v>0</v>
      </c>
      <c r="N38" s="44" t="str">
        <f t="shared" si="1"/>
        <v>OK</v>
      </c>
      <c r="O38" s="37"/>
      <c r="P38" s="45"/>
      <c r="Q38" s="81"/>
      <c r="R38" s="45"/>
      <c r="S38" s="81"/>
      <c r="T38" s="81"/>
      <c r="U38" s="81"/>
      <c r="V38" s="81"/>
      <c r="W38" s="81"/>
      <c r="X38" s="81"/>
      <c r="Y38" s="81"/>
      <c r="Z38" s="84"/>
      <c r="AA38" s="81"/>
      <c r="AB38" s="81"/>
      <c r="AC38" s="81"/>
      <c r="AD38" s="81"/>
      <c r="AE38" s="81"/>
      <c r="AF38" s="81"/>
      <c r="AG38" s="81"/>
      <c r="AH38" s="81"/>
      <c r="AI38" s="81"/>
      <c r="AJ38" s="81"/>
      <c r="AK38" s="81"/>
    </row>
    <row r="39" spans="1:37" ht="15" customHeight="1" x14ac:dyDescent="0.25">
      <c r="A39" s="121"/>
      <c r="B39" s="114"/>
      <c r="C39" s="102">
        <v>36</v>
      </c>
      <c r="D39" s="54" t="s">
        <v>166</v>
      </c>
      <c r="E39" s="31" t="s">
        <v>64</v>
      </c>
      <c r="F39" s="31" t="s">
        <v>445</v>
      </c>
      <c r="G39" s="31" t="s">
        <v>31</v>
      </c>
      <c r="H39" s="46" t="s">
        <v>31</v>
      </c>
      <c r="I39" s="46">
        <v>20</v>
      </c>
      <c r="J39" s="46">
        <v>30</v>
      </c>
      <c r="K39" s="64">
        <v>2.75</v>
      </c>
      <c r="L39" s="33"/>
      <c r="M39" s="78">
        <f t="shared" si="0"/>
        <v>0</v>
      </c>
      <c r="N39" s="44" t="str">
        <f t="shared" si="1"/>
        <v>OK</v>
      </c>
      <c r="O39" s="37"/>
      <c r="P39" s="45"/>
      <c r="Q39" s="81"/>
      <c r="R39" s="45"/>
      <c r="S39" s="81"/>
      <c r="T39" s="81"/>
      <c r="U39" s="81"/>
      <c r="V39" s="81"/>
      <c r="W39" s="81"/>
      <c r="X39" s="81"/>
      <c r="Y39" s="81"/>
      <c r="Z39" s="84"/>
      <c r="AA39" s="81"/>
      <c r="AB39" s="81"/>
      <c r="AC39" s="81"/>
      <c r="AD39" s="81"/>
      <c r="AE39" s="81"/>
      <c r="AF39" s="81"/>
      <c r="AG39" s="81"/>
      <c r="AH39" s="81"/>
      <c r="AI39" s="81"/>
      <c r="AJ39" s="81"/>
      <c r="AK39" s="81"/>
    </row>
    <row r="40" spans="1:37" ht="15" customHeight="1" x14ac:dyDescent="0.25">
      <c r="A40" s="121"/>
      <c r="B40" s="114"/>
      <c r="C40" s="102">
        <v>37</v>
      </c>
      <c r="D40" s="53" t="s">
        <v>167</v>
      </c>
      <c r="E40" s="31" t="s">
        <v>64</v>
      </c>
      <c r="F40" s="31" t="s">
        <v>445</v>
      </c>
      <c r="G40" s="31" t="s">
        <v>67</v>
      </c>
      <c r="H40" s="31" t="s">
        <v>67</v>
      </c>
      <c r="I40" s="46">
        <v>20</v>
      </c>
      <c r="J40" s="46">
        <v>30</v>
      </c>
      <c r="K40" s="64">
        <v>5.65</v>
      </c>
      <c r="L40" s="33"/>
      <c r="M40" s="78">
        <f t="shared" si="0"/>
        <v>0</v>
      </c>
      <c r="N40" s="44" t="str">
        <f t="shared" si="1"/>
        <v>OK</v>
      </c>
      <c r="O40" s="37"/>
      <c r="P40" s="45"/>
      <c r="Q40" s="81"/>
      <c r="R40" s="45"/>
      <c r="S40" s="81"/>
      <c r="T40" s="81"/>
      <c r="U40" s="81"/>
      <c r="V40" s="81"/>
      <c r="W40" s="81"/>
      <c r="X40" s="81"/>
      <c r="Y40" s="81"/>
      <c r="Z40" s="84"/>
      <c r="AA40" s="81"/>
      <c r="AB40" s="81"/>
      <c r="AC40" s="81"/>
      <c r="AD40" s="81"/>
      <c r="AE40" s="81"/>
      <c r="AF40" s="81"/>
      <c r="AG40" s="81"/>
      <c r="AH40" s="81"/>
      <c r="AI40" s="81"/>
      <c r="AJ40" s="81"/>
      <c r="AK40" s="81"/>
    </row>
    <row r="41" spans="1:37" ht="15" customHeight="1" x14ac:dyDescent="0.25">
      <c r="A41" s="121"/>
      <c r="B41" s="114"/>
      <c r="C41" s="102">
        <v>38</v>
      </c>
      <c r="D41" s="53" t="s">
        <v>168</v>
      </c>
      <c r="E41" s="31" t="s">
        <v>64</v>
      </c>
      <c r="F41" s="31" t="s">
        <v>447</v>
      </c>
      <c r="G41" s="31" t="s">
        <v>67</v>
      </c>
      <c r="H41" s="31" t="s">
        <v>67</v>
      </c>
      <c r="I41" s="46">
        <v>20</v>
      </c>
      <c r="J41" s="46">
        <v>30</v>
      </c>
      <c r="K41" s="64">
        <v>12.01</v>
      </c>
      <c r="L41" s="33"/>
      <c r="M41" s="78">
        <f t="shared" si="0"/>
        <v>0</v>
      </c>
      <c r="N41" s="44" t="str">
        <f t="shared" si="1"/>
        <v>OK</v>
      </c>
      <c r="O41" s="37"/>
      <c r="P41" s="45"/>
      <c r="Q41" s="81"/>
      <c r="R41" s="45"/>
      <c r="S41" s="81"/>
      <c r="T41" s="81"/>
      <c r="U41" s="81"/>
      <c r="V41" s="81"/>
      <c r="W41" s="81"/>
      <c r="X41" s="81"/>
      <c r="Y41" s="81"/>
      <c r="Z41" s="84"/>
      <c r="AA41" s="81"/>
      <c r="AB41" s="81"/>
      <c r="AC41" s="81"/>
      <c r="AD41" s="81"/>
      <c r="AE41" s="81"/>
      <c r="AF41" s="81"/>
      <c r="AG41" s="81"/>
      <c r="AH41" s="81"/>
      <c r="AI41" s="81"/>
      <c r="AJ41" s="81"/>
      <c r="AK41" s="81"/>
    </row>
    <row r="42" spans="1:37" ht="15" customHeight="1" x14ac:dyDescent="0.25">
      <c r="A42" s="121"/>
      <c r="B42" s="114"/>
      <c r="C42" s="102">
        <v>39</v>
      </c>
      <c r="D42" s="54" t="s">
        <v>169</v>
      </c>
      <c r="E42" s="31" t="s">
        <v>64</v>
      </c>
      <c r="F42" s="31" t="s">
        <v>445</v>
      </c>
      <c r="G42" s="31" t="s">
        <v>31</v>
      </c>
      <c r="H42" s="52" t="s">
        <v>31</v>
      </c>
      <c r="I42" s="46">
        <v>20</v>
      </c>
      <c r="J42" s="46">
        <v>30</v>
      </c>
      <c r="K42" s="64">
        <v>0.85</v>
      </c>
      <c r="L42" s="33"/>
      <c r="M42" s="78">
        <f t="shared" si="0"/>
        <v>0</v>
      </c>
      <c r="N42" s="44" t="str">
        <f t="shared" si="1"/>
        <v>OK</v>
      </c>
      <c r="O42" s="37"/>
      <c r="P42" s="45"/>
      <c r="Q42" s="81"/>
      <c r="R42" s="45"/>
      <c r="S42" s="81"/>
      <c r="T42" s="81"/>
      <c r="U42" s="81"/>
      <c r="V42" s="81"/>
      <c r="W42" s="81"/>
      <c r="X42" s="81"/>
      <c r="Y42" s="81"/>
      <c r="Z42" s="84"/>
      <c r="AA42" s="81"/>
      <c r="AB42" s="81"/>
      <c r="AC42" s="81"/>
      <c r="AD42" s="81"/>
      <c r="AE42" s="81"/>
      <c r="AF42" s="81"/>
      <c r="AG42" s="81"/>
      <c r="AH42" s="81"/>
      <c r="AI42" s="81"/>
      <c r="AJ42" s="81"/>
      <c r="AK42" s="81"/>
    </row>
    <row r="43" spans="1:37" ht="15" customHeight="1" x14ac:dyDescent="0.25">
      <c r="A43" s="121"/>
      <c r="B43" s="114"/>
      <c r="C43" s="102">
        <v>40</v>
      </c>
      <c r="D43" s="53" t="s">
        <v>170</v>
      </c>
      <c r="E43" s="31" t="s">
        <v>64</v>
      </c>
      <c r="F43" s="31" t="s">
        <v>445</v>
      </c>
      <c r="G43" s="31" t="s">
        <v>31</v>
      </c>
      <c r="H43" s="31" t="s">
        <v>31</v>
      </c>
      <c r="I43" s="46">
        <v>20</v>
      </c>
      <c r="J43" s="46">
        <v>30</v>
      </c>
      <c r="K43" s="64">
        <v>0.85</v>
      </c>
      <c r="L43" s="33"/>
      <c r="M43" s="78">
        <f t="shared" si="0"/>
        <v>0</v>
      </c>
      <c r="N43" s="44" t="str">
        <f t="shared" si="1"/>
        <v>OK</v>
      </c>
      <c r="O43" s="37"/>
      <c r="P43" s="45"/>
      <c r="Q43" s="81"/>
      <c r="R43" s="45"/>
      <c r="S43" s="81"/>
      <c r="T43" s="81"/>
      <c r="U43" s="81"/>
      <c r="V43" s="81"/>
      <c r="W43" s="81"/>
      <c r="X43" s="81"/>
      <c r="Y43" s="81"/>
      <c r="Z43" s="84"/>
      <c r="AA43" s="81"/>
      <c r="AB43" s="81"/>
      <c r="AC43" s="81"/>
      <c r="AD43" s="81"/>
      <c r="AE43" s="81"/>
      <c r="AF43" s="81"/>
      <c r="AG43" s="81"/>
      <c r="AH43" s="81"/>
      <c r="AI43" s="81"/>
      <c r="AJ43" s="81"/>
      <c r="AK43" s="81"/>
    </row>
    <row r="44" spans="1:37" ht="15" customHeight="1" x14ac:dyDescent="0.25">
      <c r="A44" s="121"/>
      <c r="B44" s="114"/>
      <c r="C44" s="102">
        <v>41</v>
      </c>
      <c r="D44" s="53" t="s">
        <v>171</v>
      </c>
      <c r="E44" s="31" t="s">
        <v>64</v>
      </c>
      <c r="F44" s="31" t="s">
        <v>445</v>
      </c>
      <c r="G44" s="31" t="s">
        <v>31</v>
      </c>
      <c r="H44" s="31" t="s">
        <v>31</v>
      </c>
      <c r="I44" s="46">
        <v>20</v>
      </c>
      <c r="J44" s="46">
        <v>30</v>
      </c>
      <c r="K44" s="64">
        <v>1.55</v>
      </c>
      <c r="L44" s="33"/>
      <c r="M44" s="78">
        <f t="shared" si="0"/>
        <v>0</v>
      </c>
      <c r="N44" s="44" t="str">
        <f t="shared" si="1"/>
        <v>OK</v>
      </c>
      <c r="O44" s="37"/>
      <c r="P44" s="45"/>
      <c r="Q44" s="81"/>
      <c r="R44" s="45"/>
      <c r="S44" s="81"/>
      <c r="T44" s="81"/>
      <c r="U44" s="81"/>
      <c r="V44" s="81"/>
      <c r="W44" s="81"/>
      <c r="X44" s="81"/>
      <c r="Y44" s="81"/>
      <c r="Z44" s="84"/>
      <c r="AA44" s="81"/>
      <c r="AB44" s="81"/>
      <c r="AC44" s="81"/>
      <c r="AD44" s="81"/>
      <c r="AE44" s="81"/>
      <c r="AF44" s="81"/>
      <c r="AG44" s="81"/>
      <c r="AH44" s="81"/>
      <c r="AI44" s="81"/>
      <c r="AJ44" s="81"/>
      <c r="AK44" s="81"/>
    </row>
    <row r="45" spans="1:37" ht="15" customHeight="1" x14ac:dyDescent="0.25">
      <c r="A45" s="121"/>
      <c r="B45" s="114"/>
      <c r="C45" s="102">
        <v>42</v>
      </c>
      <c r="D45" s="53" t="s">
        <v>172</v>
      </c>
      <c r="E45" s="31" t="s">
        <v>64</v>
      </c>
      <c r="F45" s="31" t="s">
        <v>445</v>
      </c>
      <c r="G45" s="31" t="s">
        <v>31</v>
      </c>
      <c r="H45" s="46" t="s">
        <v>31</v>
      </c>
      <c r="I45" s="46">
        <v>20</v>
      </c>
      <c r="J45" s="46">
        <v>30</v>
      </c>
      <c r="K45" s="64">
        <v>1.55</v>
      </c>
      <c r="L45" s="33"/>
      <c r="M45" s="78">
        <f t="shared" si="0"/>
        <v>0</v>
      </c>
      <c r="N45" s="44" t="str">
        <f t="shared" si="1"/>
        <v>OK</v>
      </c>
      <c r="O45" s="37"/>
      <c r="P45" s="45"/>
      <c r="Q45" s="81"/>
      <c r="R45" s="45"/>
      <c r="S45" s="81"/>
      <c r="T45" s="81"/>
      <c r="U45" s="81"/>
      <c r="V45" s="81"/>
      <c r="W45" s="81"/>
      <c r="X45" s="81"/>
      <c r="Y45" s="81"/>
      <c r="Z45" s="84"/>
      <c r="AA45" s="81"/>
      <c r="AB45" s="81"/>
      <c r="AC45" s="81"/>
      <c r="AD45" s="81"/>
      <c r="AE45" s="81"/>
      <c r="AF45" s="81"/>
      <c r="AG45" s="81"/>
      <c r="AH45" s="81"/>
      <c r="AI45" s="81"/>
      <c r="AJ45" s="81"/>
      <c r="AK45" s="81"/>
    </row>
    <row r="46" spans="1:37" ht="15" customHeight="1" x14ac:dyDescent="0.25">
      <c r="A46" s="121"/>
      <c r="B46" s="114"/>
      <c r="C46" s="102">
        <v>43</v>
      </c>
      <c r="D46" s="53" t="s">
        <v>173</v>
      </c>
      <c r="E46" s="31" t="s">
        <v>64</v>
      </c>
      <c r="F46" s="31" t="s">
        <v>445</v>
      </c>
      <c r="G46" s="31" t="s">
        <v>31</v>
      </c>
      <c r="H46" s="46" t="s">
        <v>31</v>
      </c>
      <c r="I46" s="46">
        <v>20</v>
      </c>
      <c r="J46" s="46">
        <v>30</v>
      </c>
      <c r="K46" s="64">
        <v>1.9</v>
      </c>
      <c r="L46" s="33"/>
      <c r="M46" s="78">
        <f t="shared" si="0"/>
        <v>0</v>
      </c>
      <c r="N46" s="44" t="str">
        <f t="shared" si="1"/>
        <v>OK</v>
      </c>
      <c r="O46" s="37"/>
      <c r="P46" s="45"/>
      <c r="Q46" s="81"/>
      <c r="R46" s="45"/>
      <c r="S46" s="81"/>
      <c r="T46" s="81"/>
      <c r="U46" s="81"/>
      <c r="V46" s="81"/>
      <c r="W46" s="81"/>
      <c r="X46" s="81"/>
      <c r="Y46" s="81"/>
      <c r="Z46" s="84"/>
      <c r="AA46" s="81"/>
      <c r="AB46" s="81"/>
      <c r="AC46" s="81"/>
      <c r="AD46" s="81"/>
      <c r="AE46" s="81"/>
      <c r="AF46" s="81"/>
      <c r="AG46" s="81"/>
      <c r="AH46" s="81"/>
      <c r="AI46" s="81"/>
      <c r="AJ46" s="81"/>
      <c r="AK46" s="81"/>
    </row>
    <row r="47" spans="1:37" ht="15" customHeight="1" x14ac:dyDescent="0.25">
      <c r="A47" s="121"/>
      <c r="B47" s="114"/>
      <c r="C47" s="102">
        <v>44</v>
      </c>
      <c r="D47" s="53" t="s">
        <v>174</v>
      </c>
      <c r="E47" s="31" t="s">
        <v>64</v>
      </c>
      <c r="F47" s="31" t="s">
        <v>445</v>
      </c>
      <c r="G47" s="31" t="s">
        <v>31</v>
      </c>
      <c r="H47" s="46" t="s">
        <v>31</v>
      </c>
      <c r="I47" s="46">
        <v>20</v>
      </c>
      <c r="J47" s="46">
        <v>30</v>
      </c>
      <c r="K47" s="64">
        <v>1.9</v>
      </c>
      <c r="L47" s="33"/>
      <c r="M47" s="78">
        <f t="shared" si="0"/>
        <v>0</v>
      </c>
      <c r="N47" s="44" t="str">
        <f t="shared" si="1"/>
        <v>OK</v>
      </c>
      <c r="O47" s="37"/>
      <c r="P47" s="45"/>
      <c r="Q47" s="81"/>
      <c r="R47" s="45"/>
      <c r="S47" s="81"/>
      <c r="T47" s="81"/>
      <c r="U47" s="81"/>
      <c r="V47" s="81"/>
      <c r="W47" s="81"/>
      <c r="X47" s="81"/>
      <c r="Y47" s="81"/>
      <c r="Z47" s="84"/>
      <c r="AA47" s="81"/>
      <c r="AB47" s="81"/>
      <c r="AC47" s="81"/>
      <c r="AD47" s="81"/>
      <c r="AE47" s="81"/>
      <c r="AF47" s="81"/>
      <c r="AG47" s="81"/>
      <c r="AH47" s="81"/>
      <c r="AI47" s="81"/>
      <c r="AJ47" s="81"/>
      <c r="AK47" s="81"/>
    </row>
    <row r="48" spans="1:37" ht="15" customHeight="1" x14ac:dyDescent="0.25">
      <c r="A48" s="121"/>
      <c r="B48" s="114"/>
      <c r="C48" s="102">
        <v>45</v>
      </c>
      <c r="D48" s="53" t="s">
        <v>175</v>
      </c>
      <c r="E48" s="46" t="s">
        <v>64</v>
      </c>
      <c r="F48" s="46" t="s">
        <v>447</v>
      </c>
      <c r="G48" s="31" t="s">
        <v>67</v>
      </c>
      <c r="H48" s="52" t="s">
        <v>67</v>
      </c>
      <c r="I48" s="46">
        <v>20</v>
      </c>
      <c r="J48" s="46">
        <v>30</v>
      </c>
      <c r="K48" s="64">
        <v>8.93</v>
      </c>
      <c r="L48" s="33"/>
      <c r="M48" s="78">
        <f t="shared" si="0"/>
        <v>0</v>
      </c>
      <c r="N48" s="44" t="str">
        <f t="shared" si="1"/>
        <v>OK</v>
      </c>
      <c r="O48" s="45"/>
      <c r="P48" s="45"/>
      <c r="Q48" s="81"/>
      <c r="R48" s="45"/>
      <c r="S48" s="81"/>
      <c r="T48" s="81"/>
      <c r="U48" s="81"/>
      <c r="V48" s="81"/>
      <c r="W48" s="81"/>
      <c r="X48" s="81"/>
      <c r="Y48" s="81"/>
      <c r="Z48" s="82"/>
      <c r="AA48" s="81"/>
      <c r="AB48" s="81"/>
      <c r="AC48" s="81"/>
      <c r="AD48" s="81"/>
      <c r="AE48" s="81"/>
      <c r="AF48" s="81"/>
      <c r="AG48" s="81"/>
      <c r="AH48" s="81"/>
      <c r="AI48" s="81"/>
      <c r="AJ48" s="81"/>
      <c r="AK48" s="81"/>
    </row>
    <row r="49" spans="1:37" ht="15" customHeight="1" x14ac:dyDescent="0.25">
      <c r="A49" s="121"/>
      <c r="B49" s="114"/>
      <c r="C49" s="102">
        <v>46</v>
      </c>
      <c r="D49" s="53" t="s">
        <v>176</v>
      </c>
      <c r="E49" s="31" t="s">
        <v>64</v>
      </c>
      <c r="F49" s="31" t="s">
        <v>445</v>
      </c>
      <c r="G49" s="31" t="s">
        <v>67</v>
      </c>
      <c r="H49" s="31" t="s">
        <v>67</v>
      </c>
      <c r="I49" s="46">
        <v>20</v>
      </c>
      <c r="J49" s="46">
        <v>30</v>
      </c>
      <c r="K49" s="64">
        <v>1.62</v>
      </c>
      <c r="L49" s="33"/>
      <c r="M49" s="78">
        <f t="shared" si="0"/>
        <v>0</v>
      </c>
      <c r="N49" s="44" t="str">
        <f t="shared" si="1"/>
        <v>OK</v>
      </c>
      <c r="O49" s="45"/>
      <c r="P49" s="45"/>
      <c r="Q49" s="81"/>
      <c r="R49" s="45"/>
      <c r="S49" s="81"/>
      <c r="T49" s="81"/>
      <c r="U49" s="81"/>
      <c r="V49" s="81"/>
      <c r="W49" s="81"/>
      <c r="X49" s="81"/>
      <c r="Y49" s="81"/>
      <c r="Z49" s="82"/>
      <c r="AA49" s="81"/>
      <c r="AB49" s="81"/>
      <c r="AC49" s="81"/>
      <c r="AD49" s="81"/>
      <c r="AE49" s="81"/>
      <c r="AF49" s="81"/>
      <c r="AG49" s="81"/>
      <c r="AH49" s="81"/>
      <c r="AI49" s="81"/>
      <c r="AJ49" s="81"/>
      <c r="AK49" s="81"/>
    </row>
    <row r="50" spans="1:37" ht="15" customHeight="1" x14ac:dyDescent="0.25">
      <c r="A50" s="121"/>
      <c r="B50" s="114"/>
      <c r="C50" s="102">
        <v>47</v>
      </c>
      <c r="D50" s="53" t="s">
        <v>177</v>
      </c>
      <c r="E50" s="31" t="s">
        <v>64</v>
      </c>
      <c r="F50" s="31" t="s">
        <v>445</v>
      </c>
      <c r="G50" s="31" t="s">
        <v>67</v>
      </c>
      <c r="H50" s="31" t="s">
        <v>67</v>
      </c>
      <c r="I50" s="46">
        <v>20</v>
      </c>
      <c r="J50" s="46">
        <v>30</v>
      </c>
      <c r="K50" s="64">
        <v>1.58</v>
      </c>
      <c r="L50" s="33"/>
      <c r="M50" s="78">
        <f t="shared" si="0"/>
        <v>0</v>
      </c>
      <c r="N50" s="44" t="str">
        <f t="shared" si="1"/>
        <v>OK</v>
      </c>
      <c r="O50" s="45"/>
      <c r="P50" s="45"/>
      <c r="Q50" s="81"/>
      <c r="R50" s="45"/>
      <c r="S50" s="81"/>
      <c r="T50" s="81"/>
      <c r="U50" s="81"/>
      <c r="V50" s="81"/>
      <c r="W50" s="81"/>
      <c r="X50" s="81"/>
      <c r="Y50" s="81"/>
      <c r="Z50" s="82"/>
      <c r="AA50" s="81"/>
      <c r="AB50" s="81"/>
      <c r="AC50" s="81"/>
      <c r="AD50" s="81"/>
      <c r="AE50" s="81"/>
      <c r="AF50" s="81"/>
      <c r="AG50" s="81"/>
      <c r="AH50" s="81"/>
      <c r="AI50" s="81"/>
      <c r="AJ50" s="81"/>
      <c r="AK50" s="81"/>
    </row>
    <row r="51" spans="1:37" ht="15" customHeight="1" x14ac:dyDescent="0.25">
      <c r="A51" s="121"/>
      <c r="B51" s="114"/>
      <c r="C51" s="102">
        <v>48</v>
      </c>
      <c r="D51" s="53" t="s">
        <v>178</v>
      </c>
      <c r="E51" s="31" t="s">
        <v>64</v>
      </c>
      <c r="F51" s="31" t="s">
        <v>445</v>
      </c>
      <c r="G51" s="31" t="s">
        <v>67</v>
      </c>
      <c r="H51" s="31" t="s">
        <v>67</v>
      </c>
      <c r="I51" s="46">
        <v>20</v>
      </c>
      <c r="J51" s="46">
        <v>30</v>
      </c>
      <c r="K51" s="64">
        <v>2.74</v>
      </c>
      <c r="L51" s="33"/>
      <c r="M51" s="78">
        <f t="shared" si="0"/>
        <v>0</v>
      </c>
      <c r="N51" s="44" t="str">
        <f t="shared" si="1"/>
        <v>OK</v>
      </c>
      <c r="O51" s="45"/>
      <c r="P51" s="45"/>
      <c r="Q51" s="81"/>
      <c r="R51" s="45"/>
      <c r="S51" s="81"/>
      <c r="T51" s="81"/>
      <c r="U51" s="81"/>
      <c r="V51" s="81"/>
      <c r="W51" s="81"/>
      <c r="X51" s="81"/>
      <c r="Y51" s="81"/>
      <c r="Z51" s="82"/>
      <c r="AA51" s="81"/>
      <c r="AB51" s="81"/>
      <c r="AC51" s="81"/>
      <c r="AD51" s="81"/>
      <c r="AE51" s="81"/>
      <c r="AF51" s="81"/>
      <c r="AG51" s="81"/>
      <c r="AH51" s="81"/>
      <c r="AI51" s="81"/>
      <c r="AJ51" s="81"/>
      <c r="AK51" s="81"/>
    </row>
    <row r="52" spans="1:37" ht="15" customHeight="1" x14ac:dyDescent="0.25">
      <c r="A52" s="121"/>
      <c r="B52" s="114"/>
      <c r="C52" s="102">
        <v>49</v>
      </c>
      <c r="D52" s="53" t="s">
        <v>179</v>
      </c>
      <c r="E52" s="31" t="s">
        <v>66</v>
      </c>
      <c r="F52" s="31" t="s">
        <v>449</v>
      </c>
      <c r="G52" s="31" t="s">
        <v>69</v>
      </c>
      <c r="H52" s="31" t="s">
        <v>69</v>
      </c>
      <c r="I52" s="46">
        <v>20</v>
      </c>
      <c r="J52" s="46">
        <v>30</v>
      </c>
      <c r="K52" s="64">
        <v>27.6</v>
      </c>
      <c r="L52" s="33"/>
      <c r="M52" s="78">
        <f t="shared" si="0"/>
        <v>0</v>
      </c>
      <c r="N52" s="44" t="str">
        <f t="shared" si="1"/>
        <v>OK</v>
      </c>
      <c r="P52" s="45"/>
      <c r="Q52" s="81"/>
      <c r="R52" s="45"/>
      <c r="S52" s="81"/>
      <c r="T52" s="81"/>
      <c r="U52" s="81"/>
      <c r="V52" s="81"/>
      <c r="W52" s="81"/>
      <c r="X52" s="81"/>
      <c r="Y52" s="81"/>
      <c r="Z52" s="82"/>
      <c r="AA52" s="81"/>
      <c r="AB52" s="81"/>
      <c r="AC52" s="81"/>
      <c r="AD52" s="81"/>
      <c r="AE52" s="81"/>
      <c r="AF52" s="81"/>
      <c r="AG52" s="81"/>
      <c r="AH52" s="81"/>
      <c r="AI52" s="81"/>
      <c r="AJ52" s="81"/>
      <c r="AK52" s="81"/>
    </row>
    <row r="53" spans="1:37" ht="15" customHeight="1" x14ac:dyDescent="0.25">
      <c r="A53" s="121"/>
      <c r="B53" s="114"/>
      <c r="C53" s="102">
        <v>50</v>
      </c>
      <c r="D53" s="53" t="s">
        <v>180</v>
      </c>
      <c r="E53" s="31" t="s">
        <v>64</v>
      </c>
      <c r="F53" s="31" t="s">
        <v>445</v>
      </c>
      <c r="G53" s="31" t="s">
        <v>133</v>
      </c>
      <c r="H53" s="31" t="s">
        <v>133</v>
      </c>
      <c r="I53" s="46">
        <v>20</v>
      </c>
      <c r="J53" s="46">
        <v>30</v>
      </c>
      <c r="K53" s="64">
        <v>13</v>
      </c>
      <c r="L53" s="33"/>
      <c r="M53" s="78">
        <f t="shared" si="0"/>
        <v>0</v>
      </c>
      <c r="N53" s="44" t="str">
        <f t="shared" si="1"/>
        <v>OK</v>
      </c>
      <c r="O53" s="45"/>
      <c r="P53" s="45"/>
      <c r="Q53" s="81"/>
      <c r="R53" s="45"/>
      <c r="S53" s="81"/>
      <c r="T53" s="81"/>
      <c r="U53" s="81"/>
      <c r="V53" s="81"/>
      <c r="W53" s="81"/>
      <c r="X53" s="81"/>
      <c r="Y53" s="81"/>
      <c r="Z53" s="82"/>
      <c r="AA53" s="81"/>
      <c r="AB53" s="81"/>
      <c r="AC53" s="81"/>
      <c r="AD53" s="81"/>
      <c r="AE53" s="81"/>
      <c r="AF53" s="81"/>
      <c r="AG53" s="81"/>
      <c r="AH53" s="81"/>
      <c r="AI53" s="81"/>
      <c r="AJ53" s="81"/>
      <c r="AK53" s="81"/>
    </row>
    <row r="54" spans="1:37" ht="15" customHeight="1" x14ac:dyDescent="0.25">
      <c r="A54" s="121"/>
      <c r="B54" s="114"/>
      <c r="C54" s="102">
        <v>51</v>
      </c>
      <c r="D54" s="53" t="s">
        <v>181</v>
      </c>
      <c r="E54" s="31" t="s">
        <v>64</v>
      </c>
      <c r="F54" s="31" t="s">
        <v>445</v>
      </c>
      <c r="G54" s="31" t="s">
        <v>133</v>
      </c>
      <c r="H54" s="31" t="s">
        <v>133</v>
      </c>
      <c r="I54" s="46">
        <v>20</v>
      </c>
      <c r="J54" s="46">
        <v>30</v>
      </c>
      <c r="K54" s="64">
        <v>13.44</v>
      </c>
      <c r="L54" s="33"/>
      <c r="M54" s="78">
        <f t="shared" si="0"/>
        <v>0</v>
      </c>
      <c r="N54" s="44" t="str">
        <f t="shared" si="1"/>
        <v>OK</v>
      </c>
      <c r="O54" s="45"/>
      <c r="P54" s="45"/>
      <c r="Q54" s="81"/>
      <c r="R54" s="45"/>
      <c r="S54" s="81"/>
      <c r="T54" s="81"/>
      <c r="U54" s="81"/>
      <c r="V54" s="81"/>
      <c r="W54" s="81"/>
      <c r="X54" s="81"/>
      <c r="Y54" s="81"/>
      <c r="Z54" s="82"/>
      <c r="AA54" s="81"/>
      <c r="AB54" s="81"/>
      <c r="AC54" s="81"/>
      <c r="AD54" s="81"/>
      <c r="AE54" s="81"/>
      <c r="AF54" s="81"/>
      <c r="AG54" s="81"/>
      <c r="AH54" s="81"/>
      <c r="AI54" s="81"/>
      <c r="AJ54" s="81"/>
      <c r="AK54" s="81"/>
    </row>
    <row r="55" spans="1:37" ht="15" customHeight="1" x14ac:dyDescent="0.25">
      <c r="A55" s="121"/>
      <c r="B55" s="114"/>
      <c r="C55" s="102">
        <v>52</v>
      </c>
      <c r="D55" s="53" t="s">
        <v>182</v>
      </c>
      <c r="E55" s="46" t="s">
        <v>64</v>
      </c>
      <c r="F55" s="46" t="s">
        <v>445</v>
      </c>
      <c r="G55" s="31" t="s">
        <v>133</v>
      </c>
      <c r="H55" s="52" t="s">
        <v>133</v>
      </c>
      <c r="I55" s="46">
        <v>20</v>
      </c>
      <c r="J55" s="46">
        <v>30</v>
      </c>
      <c r="K55" s="64">
        <v>13.4</v>
      </c>
      <c r="L55" s="33"/>
      <c r="M55" s="78">
        <f t="shared" si="0"/>
        <v>0</v>
      </c>
      <c r="N55" s="44" t="str">
        <f t="shared" si="1"/>
        <v>OK</v>
      </c>
      <c r="O55" s="45"/>
      <c r="P55" s="45"/>
      <c r="Q55" s="81"/>
      <c r="R55" s="45"/>
      <c r="S55" s="81"/>
      <c r="T55" s="81"/>
      <c r="U55" s="81"/>
      <c r="V55" s="81"/>
      <c r="W55" s="81"/>
      <c r="X55" s="81"/>
      <c r="Y55" s="81"/>
      <c r="Z55" s="82"/>
      <c r="AA55" s="81"/>
      <c r="AB55" s="81"/>
      <c r="AC55" s="81"/>
      <c r="AD55" s="81"/>
      <c r="AE55" s="81"/>
      <c r="AF55" s="81"/>
      <c r="AG55" s="81"/>
      <c r="AH55" s="81"/>
      <c r="AI55" s="81"/>
      <c r="AJ55" s="81"/>
      <c r="AK55" s="81"/>
    </row>
    <row r="56" spans="1:37" ht="15" customHeight="1" x14ac:dyDescent="0.25">
      <c r="A56" s="121"/>
      <c r="B56" s="114"/>
      <c r="C56" s="102">
        <v>53</v>
      </c>
      <c r="D56" s="54" t="s">
        <v>183</v>
      </c>
      <c r="E56" s="31" t="s">
        <v>64</v>
      </c>
      <c r="F56" s="31" t="s">
        <v>445</v>
      </c>
      <c r="G56" s="31" t="s">
        <v>133</v>
      </c>
      <c r="H56" s="31" t="s">
        <v>133</v>
      </c>
      <c r="I56" s="46">
        <v>20</v>
      </c>
      <c r="J56" s="46">
        <v>30</v>
      </c>
      <c r="K56" s="64">
        <v>13.4</v>
      </c>
      <c r="L56" s="33"/>
      <c r="M56" s="78">
        <f t="shared" si="0"/>
        <v>0</v>
      </c>
      <c r="N56" s="44" t="str">
        <f t="shared" si="1"/>
        <v>OK</v>
      </c>
      <c r="O56" s="45"/>
      <c r="P56" s="45"/>
      <c r="Q56" s="81"/>
      <c r="R56" s="45"/>
      <c r="S56" s="81"/>
      <c r="T56" s="81"/>
      <c r="U56" s="81"/>
      <c r="V56" s="81"/>
      <c r="W56" s="81"/>
      <c r="X56" s="81"/>
      <c r="Y56" s="81"/>
      <c r="Z56" s="82"/>
      <c r="AA56" s="81"/>
      <c r="AB56" s="81"/>
      <c r="AC56" s="81"/>
      <c r="AD56" s="81"/>
      <c r="AE56" s="81"/>
      <c r="AF56" s="81"/>
      <c r="AG56" s="81"/>
      <c r="AH56" s="81"/>
      <c r="AI56" s="81"/>
      <c r="AJ56" s="81"/>
      <c r="AK56" s="81"/>
    </row>
    <row r="57" spans="1:37" ht="15" customHeight="1" x14ac:dyDescent="0.25">
      <c r="A57" s="121"/>
      <c r="B57" s="114"/>
      <c r="C57" s="102">
        <v>54</v>
      </c>
      <c r="D57" s="54" t="s">
        <v>184</v>
      </c>
      <c r="E57" s="31" t="s">
        <v>64</v>
      </c>
      <c r="F57" s="31" t="s">
        <v>445</v>
      </c>
      <c r="G57" s="31" t="s">
        <v>133</v>
      </c>
      <c r="H57" s="31" t="s">
        <v>133</v>
      </c>
      <c r="I57" s="46">
        <v>20</v>
      </c>
      <c r="J57" s="46">
        <v>30</v>
      </c>
      <c r="K57" s="64">
        <v>8</v>
      </c>
      <c r="L57" s="33"/>
      <c r="M57" s="78">
        <f t="shared" si="0"/>
        <v>0</v>
      </c>
      <c r="N57" s="44" t="str">
        <f t="shared" si="1"/>
        <v>OK</v>
      </c>
      <c r="O57" s="45"/>
      <c r="P57" s="45"/>
      <c r="Q57" s="81"/>
      <c r="R57" s="45"/>
      <c r="S57" s="81"/>
      <c r="T57" s="81"/>
      <c r="U57" s="81"/>
      <c r="V57" s="81"/>
      <c r="W57" s="81"/>
      <c r="X57" s="81"/>
      <c r="Y57" s="81"/>
      <c r="Z57" s="82"/>
      <c r="AA57" s="81"/>
      <c r="AB57" s="81"/>
      <c r="AC57" s="81"/>
      <c r="AD57" s="81"/>
      <c r="AE57" s="81"/>
      <c r="AF57" s="81"/>
      <c r="AG57" s="81"/>
      <c r="AH57" s="81"/>
      <c r="AI57" s="81"/>
      <c r="AJ57" s="81"/>
      <c r="AK57" s="81"/>
    </row>
    <row r="58" spans="1:37" ht="15" customHeight="1" x14ac:dyDescent="0.25">
      <c r="A58" s="121"/>
      <c r="B58" s="114"/>
      <c r="C58" s="102">
        <v>55</v>
      </c>
      <c r="D58" s="54" t="s">
        <v>185</v>
      </c>
      <c r="E58" s="31" t="s">
        <v>64</v>
      </c>
      <c r="F58" s="31" t="s">
        <v>445</v>
      </c>
      <c r="G58" s="31" t="s">
        <v>133</v>
      </c>
      <c r="H58" s="31" t="s">
        <v>133</v>
      </c>
      <c r="I58" s="46">
        <v>20</v>
      </c>
      <c r="J58" s="46">
        <v>30</v>
      </c>
      <c r="K58" s="64">
        <v>8</v>
      </c>
      <c r="L58" s="33"/>
      <c r="M58" s="78">
        <f t="shared" si="0"/>
        <v>0</v>
      </c>
      <c r="N58" s="44" t="str">
        <f t="shared" si="1"/>
        <v>OK</v>
      </c>
      <c r="O58" s="45"/>
      <c r="P58" s="45"/>
      <c r="Q58" s="81"/>
      <c r="R58" s="45"/>
      <c r="S58" s="81"/>
      <c r="T58" s="81"/>
      <c r="U58" s="81"/>
      <c r="V58" s="81"/>
      <c r="W58" s="81"/>
      <c r="X58" s="81"/>
      <c r="Y58" s="81"/>
      <c r="Z58" s="82"/>
      <c r="AA58" s="81"/>
      <c r="AB58" s="81"/>
      <c r="AC58" s="81"/>
      <c r="AD58" s="81"/>
      <c r="AE58" s="81"/>
      <c r="AF58" s="81"/>
      <c r="AG58" s="81"/>
      <c r="AH58" s="81"/>
      <c r="AI58" s="81"/>
      <c r="AJ58" s="81"/>
      <c r="AK58" s="81"/>
    </row>
    <row r="59" spans="1:37" ht="15" customHeight="1" x14ac:dyDescent="0.25">
      <c r="A59" s="121"/>
      <c r="B59" s="114"/>
      <c r="C59" s="102">
        <v>56</v>
      </c>
      <c r="D59" s="54" t="s">
        <v>186</v>
      </c>
      <c r="E59" s="46" t="s">
        <v>66</v>
      </c>
      <c r="F59" s="46" t="s">
        <v>451</v>
      </c>
      <c r="G59" s="31" t="s">
        <v>133</v>
      </c>
      <c r="H59" s="52" t="s">
        <v>133</v>
      </c>
      <c r="I59" s="46">
        <v>20</v>
      </c>
      <c r="J59" s="46">
        <v>30</v>
      </c>
      <c r="K59" s="64">
        <v>0.75</v>
      </c>
      <c r="L59" s="33"/>
      <c r="M59" s="78">
        <f t="shared" si="0"/>
        <v>0</v>
      </c>
      <c r="N59" s="44" t="str">
        <f t="shared" si="1"/>
        <v>OK</v>
      </c>
      <c r="O59" s="45"/>
      <c r="P59" s="45"/>
      <c r="Q59" s="81"/>
      <c r="R59" s="45"/>
      <c r="S59" s="81"/>
      <c r="T59" s="81"/>
      <c r="U59" s="81"/>
      <c r="V59" s="81"/>
      <c r="W59" s="81"/>
      <c r="X59" s="81"/>
      <c r="Y59" s="81"/>
      <c r="Z59" s="82"/>
      <c r="AA59" s="81"/>
      <c r="AB59" s="81"/>
      <c r="AC59" s="81"/>
      <c r="AD59" s="81"/>
      <c r="AE59" s="81"/>
      <c r="AF59" s="81"/>
      <c r="AG59" s="81"/>
      <c r="AH59" s="81"/>
      <c r="AI59" s="81"/>
      <c r="AJ59" s="81"/>
      <c r="AK59" s="81"/>
    </row>
    <row r="60" spans="1:37" ht="15" customHeight="1" x14ac:dyDescent="0.25">
      <c r="A60" s="121"/>
      <c r="B60" s="114"/>
      <c r="C60" s="102">
        <v>57</v>
      </c>
      <c r="D60" s="53" t="s">
        <v>187</v>
      </c>
      <c r="E60" s="46" t="s">
        <v>64</v>
      </c>
      <c r="F60" s="46" t="s">
        <v>453</v>
      </c>
      <c r="G60" s="31" t="s">
        <v>133</v>
      </c>
      <c r="H60" s="46" t="s">
        <v>133</v>
      </c>
      <c r="I60" s="46">
        <v>20</v>
      </c>
      <c r="J60" s="46">
        <v>30</v>
      </c>
      <c r="K60" s="64">
        <v>6.15</v>
      </c>
      <c r="L60" s="33"/>
      <c r="M60" s="78">
        <f t="shared" si="0"/>
        <v>0</v>
      </c>
      <c r="N60" s="44" t="str">
        <f t="shared" si="1"/>
        <v>OK</v>
      </c>
      <c r="O60" s="45"/>
      <c r="P60" s="45"/>
      <c r="Q60" s="81"/>
      <c r="R60" s="45"/>
      <c r="S60" s="81"/>
      <c r="T60" s="81"/>
      <c r="U60" s="81"/>
      <c r="V60" s="81"/>
      <c r="W60" s="81"/>
      <c r="X60" s="81"/>
      <c r="Y60" s="81"/>
      <c r="Z60" s="82"/>
      <c r="AA60" s="81"/>
      <c r="AB60" s="81"/>
      <c r="AC60" s="81"/>
      <c r="AD60" s="81"/>
      <c r="AE60" s="81"/>
      <c r="AF60" s="81"/>
      <c r="AG60" s="81"/>
      <c r="AH60" s="81"/>
      <c r="AI60" s="81"/>
      <c r="AJ60" s="81"/>
      <c r="AK60" s="81"/>
    </row>
    <row r="61" spans="1:37" ht="15" customHeight="1" x14ac:dyDescent="0.25">
      <c r="A61" s="121"/>
      <c r="B61" s="114"/>
      <c r="C61" s="102">
        <v>58</v>
      </c>
      <c r="D61" s="53" t="s">
        <v>188</v>
      </c>
      <c r="E61" s="31" t="s">
        <v>64</v>
      </c>
      <c r="F61" s="31" t="s">
        <v>445</v>
      </c>
      <c r="G61" s="31" t="s">
        <v>67</v>
      </c>
      <c r="H61" s="52" t="s">
        <v>67</v>
      </c>
      <c r="I61" s="46">
        <v>20</v>
      </c>
      <c r="J61" s="46">
        <v>30</v>
      </c>
      <c r="K61" s="64">
        <v>2.75</v>
      </c>
      <c r="L61" s="33"/>
      <c r="M61" s="78">
        <f t="shared" si="0"/>
        <v>0</v>
      </c>
      <c r="N61" s="44" t="str">
        <f t="shared" si="1"/>
        <v>OK</v>
      </c>
      <c r="O61" s="45"/>
      <c r="P61" s="45"/>
      <c r="Q61" s="81"/>
      <c r="R61" s="45"/>
      <c r="S61" s="81"/>
      <c r="T61" s="81"/>
      <c r="U61" s="81"/>
      <c r="V61" s="81"/>
      <c r="W61" s="81"/>
      <c r="X61" s="81"/>
      <c r="Y61" s="81"/>
      <c r="Z61" s="82"/>
      <c r="AA61" s="81"/>
      <c r="AB61" s="81"/>
      <c r="AC61" s="81"/>
      <c r="AD61" s="81"/>
      <c r="AE61" s="81"/>
      <c r="AF61" s="81"/>
      <c r="AG61" s="81"/>
      <c r="AH61" s="81"/>
      <c r="AI61" s="81"/>
      <c r="AJ61" s="81"/>
      <c r="AK61" s="81"/>
    </row>
    <row r="62" spans="1:37" ht="15" customHeight="1" x14ac:dyDescent="0.25">
      <c r="A62" s="122" t="s">
        <v>443</v>
      </c>
      <c r="B62" s="123">
        <v>2</v>
      </c>
      <c r="C62" s="103">
        <v>59</v>
      </c>
      <c r="D62" s="57" t="s">
        <v>87</v>
      </c>
      <c r="E62" s="47" t="s">
        <v>64</v>
      </c>
      <c r="F62" s="47" t="s">
        <v>588</v>
      </c>
      <c r="G62" s="32" t="s">
        <v>70</v>
      </c>
      <c r="H62" s="47" t="s">
        <v>70</v>
      </c>
      <c r="I62" s="47">
        <v>20</v>
      </c>
      <c r="J62" s="47">
        <v>30</v>
      </c>
      <c r="K62" s="65">
        <v>93.63</v>
      </c>
      <c r="L62" s="33"/>
      <c r="M62" s="78">
        <f t="shared" si="0"/>
        <v>0</v>
      </c>
      <c r="N62" s="44" t="str">
        <f t="shared" si="1"/>
        <v>OK</v>
      </c>
      <c r="O62" s="45"/>
      <c r="P62" s="45"/>
      <c r="Q62" s="81"/>
      <c r="R62" s="45"/>
      <c r="S62" s="81"/>
      <c r="T62" s="81"/>
      <c r="U62" s="81"/>
      <c r="V62" s="81"/>
      <c r="W62" s="81"/>
      <c r="X62" s="81"/>
      <c r="Y62" s="81"/>
      <c r="Z62" s="82"/>
      <c r="AA62" s="81"/>
      <c r="AB62" s="81"/>
      <c r="AC62" s="81"/>
      <c r="AD62" s="81"/>
      <c r="AE62" s="81"/>
      <c r="AF62" s="81"/>
      <c r="AG62" s="81"/>
      <c r="AH62" s="81"/>
      <c r="AI62" s="81"/>
      <c r="AJ62" s="81"/>
      <c r="AK62" s="81"/>
    </row>
    <row r="63" spans="1:37" ht="15" customHeight="1" x14ac:dyDescent="0.25">
      <c r="A63" s="122"/>
      <c r="B63" s="124"/>
      <c r="C63" s="103">
        <v>60</v>
      </c>
      <c r="D63" s="57" t="s">
        <v>189</v>
      </c>
      <c r="E63" s="32" t="s">
        <v>64</v>
      </c>
      <c r="F63" s="32" t="s">
        <v>588</v>
      </c>
      <c r="G63" s="32" t="s">
        <v>68</v>
      </c>
      <c r="H63" s="50" t="s">
        <v>68</v>
      </c>
      <c r="I63" s="47">
        <v>20</v>
      </c>
      <c r="J63" s="47">
        <v>30</v>
      </c>
      <c r="K63" s="65">
        <v>59.33</v>
      </c>
      <c r="L63" s="33"/>
      <c r="M63" s="78">
        <f t="shared" si="0"/>
        <v>0</v>
      </c>
      <c r="N63" s="44" t="str">
        <f t="shared" si="1"/>
        <v>OK</v>
      </c>
      <c r="O63" s="45"/>
      <c r="P63" s="45"/>
      <c r="Q63" s="81"/>
      <c r="R63" s="45"/>
      <c r="S63" s="81"/>
      <c r="T63" s="81"/>
      <c r="U63" s="81"/>
      <c r="V63" s="81"/>
      <c r="W63" s="81"/>
      <c r="X63" s="81"/>
      <c r="Y63" s="81"/>
      <c r="Z63" s="82"/>
      <c r="AA63" s="81"/>
      <c r="AB63" s="81"/>
      <c r="AC63" s="81"/>
      <c r="AD63" s="81"/>
      <c r="AE63" s="81"/>
      <c r="AF63" s="81"/>
      <c r="AG63" s="81"/>
      <c r="AH63" s="81"/>
      <c r="AI63" s="81"/>
      <c r="AJ63" s="81"/>
      <c r="AK63" s="81"/>
    </row>
    <row r="64" spans="1:37" ht="15" customHeight="1" x14ac:dyDescent="0.25">
      <c r="A64" s="122"/>
      <c r="B64" s="124"/>
      <c r="C64" s="103">
        <v>61</v>
      </c>
      <c r="D64" s="57" t="s">
        <v>42</v>
      </c>
      <c r="E64" s="32" t="s">
        <v>64</v>
      </c>
      <c r="F64" s="32" t="s">
        <v>588</v>
      </c>
      <c r="G64" s="32" t="s">
        <v>70</v>
      </c>
      <c r="H64" s="47" t="s">
        <v>70</v>
      </c>
      <c r="I64" s="47">
        <v>20</v>
      </c>
      <c r="J64" s="47">
        <v>30</v>
      </c>
      <c r="K64" s="65">
        <v>42.47</v>
      </c>
      <c r="L64" s="33"/>
      <c r="M64" s="78">
        <f t="shared" si="0"/>
        <v>0</v>
      </c>
      <c r="N64" s="44" t="str">
        <f t="shared" si="1"/>
        <v>OK</v>
      </c>
      <c r="O64" s="45"/>
      <c r="P64" s="45"/>
      <c r="Q64" s="81"/>
      <c r="R64" s="45"/>
      <c r="S64" s="81"/>
      <c r="T64" s="81"/>
      <c r="U64" s="81"/>
      <c r="V64" s="81"/>
      <c r="W64" s="81"/>
      <c r="X64" s="81"/>
      <c r="Y64" s="81"/>
      <c r="Z64" s="82"/>
      <c r="AA64" s="81"/>
      <c r="AB64" s="81"/>
      <c r="AC64" s="81"/>
      <c r="AD64" s="81"/>
      <c r="AE64" s="81"/>
      <c r="AF64" s="81"/>
      <c r="AG64" s="81"/>
      <c r="AH64" s="81"/>
      <c r="AI64" s="81"/>
      <c r="AJ64" s="81"/>
      <c r="AK64" s="81"/>
    </row>
    <row r="65" spans="1:37" ht="15" customHeight="1" x14ac:dyDescent="0.25">
      <c r="A65" s="122"/>
      <c r="B65" s="124"/>
      <c r="C65" s="103">
        <v>62</v>
      </c>
      <c r="D65" s="57" t="s">
        <v>43</v>
      </c>
      <c r="E65" s="32" t="s">
        <v>64</v>
      </c>
      <c r="F65" s="32" t="s">
        <v>588</v>
      </c>
      <c r="G65" s="32" t="s">
        <v>70</v>
      </c>
      <c r="H65" s="32" t="s">
        <v>70</v>
      </c>
      <c r="I65" s="47">
        <v>20</v>
      </c>
      <c r="J65" s="47">
        <v>30</v>
      </c>
      <c r="K65" s="65">
        <v>55.84</v>
      </c>
      <c r="L65" s="33"/>
      <c r="M65" s="78">
        <f t="shared" si="0"/>
        <v>0</v>
      </c>
      <c r="N65" s="44" t="str">
        <f t="shared" si="1"/>
        <v>OK</v>
      </c>
      <c r="O65" s="45"/>
      <c r="P65" s="45"/>
      <c r="Q65" s="81"/>
      <c r="R65" s="45"/>
      <c r="S65" s="81"/>
      <c r="T65" s="81"/>
      <c r="U65" s="81"/>
      <c r="V65" s="81"/>
      <c r="W65" s="81"/>
      <c r="X65" s="81"/>
      <c r="Y65" s="81"/>
      <c r="Z65" s="82"/>
      <c r="AA65" s="81"/>
      <c r="AB65" s="81"/>
      <c r="AC65" s="81"/>
      <c r="AD65" s="81"/>
      <c r="AE65" s="81"/>
      <c r="AF65" s="81"/>
      <c r="AG65" s="81"/>
      <c r="AH65" s="81"/>
      <c r="AI65" s="81"/>
      <c r="AJ65" s="81"/>
      <c r="AK65" s="81"/>
    </row>
    <row r="66" spans="1:37" ht="15" customHeight="1" x14ac:dyDescent="0.25">
      <c r="A66" s="122"/>
      <c r="B66" s="124"/>
      <c r="C66" s="103">
        <v>63</v>
      </c>
      <c r="D66" s="55" t="s">
        <v>86</v>
      </c>
      <c r="E66" s="32" t="s">
        <v>64</v>
      </c>
      <c r="F66" s="32" t="s">
        <v>588</v>
      </c>
      <c r="G66" s="32" t="s">
        <v>70</v>
      </c>
      <c r="H66" s="32" t="s">
        <v>70</v>
      </c>
      <c r="I66" s="47">
        <v>20</v>
      </c>
      <c r="J66" s="47">
        <v>30</v>
      </c>
      <c r="K66" s="65">
        <v>98.88</v>
      </c>
      <c r="L66" s="33"/>
      <c r="M66" s="78">
        <f t="shared" si="0"/>
        <v>0</v>
      </c>
      <c r="N66" s="44" t="str">
        <f t="shared" si="1"/>
        <v>OK</v>
      </c>
      <c r="O66" s="45"/>
      <c r="P66" s="45"/>
      <c r="Q66" s="81"/>
      <c r="R66" s="45"/>
      <c r="S66" s="81"/>
      <c r="T66" s="81"/>
      <c r="U66" s="81"/>
      <c r="V66" s="81"/>
      <c r="W66" s="81"/>
      <c r="X66" s="81"/>
      <c r="Y66" s="81"/>
      <c r="Z66" s="82"/>
      <c r="AA66" s="81"/>
      <c r="AB66" s="81"/>
      <c r="AC66" s="81"/>
      <c r="AD66" s="81"/>
      <c r="AE66" s="81"/>
      <c r="AF66" s="81"/>
      <c r="AG66" s="81"/>
      <c r="AH66" s="81"/>
      <c r="AI66" s="81"/>
      <c r="AJ66" s="81"/>
      <c r="AK66" s="81"/>
    </row>
    <row r="67" spans="1:37" ht="15" customHeight="1" x14ac:dyDescent="0.25">
      <c r="A67" s="122"/>
      <c r="B67" s="124"/>
      <c r="C67" s="103">
        <v>64</v>
      </c>
      <c r="D67" s="57" t="s">
        <v>190</v>
      </c>
      <c r="E67" s="32" t="s">
        <v>64</v>
      </c>
      <c r="F67" s="32" t="s">
        <v>588</v>
      </c>
      <c r="G67" s="62" t="s">
        <v>70</v>
      </c>
      <c r="H67" s="47" t="s">
        <v>70</v>
      </c>
      <c r="I67" s="47">
        <v>20</v>
      </c>
      <c r="J67" s="47">
        <v>30</v>
      </c>
      <c r="K67" s="65">
        <v>19</v>
      </c>
      <c r="L67" s="33"/>
      <c r="M67" s="78">
        <f t="shared" si="0"/>
        <v>0</v>
      </c>
      <c r="N67" s="44" t="str">
        <f t="shared" si="1"/>
        <v>OK</v>
      </c>
      <c r="O67" s="45"/>
      <c r="P67" s="45"/>
      <c r="Q67" s="81"/>
      <c r="R67" s="45"/>
      <c r="S67" s="81"/>
      <c r="T67" s="81"/>
      <c r="U67" s="81"/>
      <c r="V67" s="81"/>
      <c r="W67" s="81"/>
      <c r="X67" s="81"/>
      <c r="Y67" s="81"/>
      <c r="Z67" s="82"/>
      <c r="AA67" s="81"/>
      <c r="AB67" s="81"/>
      <c r="AC67" s="81"/>
      <c r="AD67" s="81"/>
      <c r="AE67" s="81"/>
      <c r="AF67" s="81"/>
      <c r="AG67" s="81"/>
      <c r="AH67" s="81"/>
      <c r="AI67" s="81"/>
      <c r="AJ67" s="81"/>
      <c r="AK67" s="81"/>
    </row>
    <row r="68" spans="1:37" ht="15" customHeight="1" x14ac:dyDescent="0.25">
      <c r="A68" s="122"/>
      <c r="B68" s="124"/>
      <c r="C68" s="103">
        <v>65</v>
      </c>
      <c r="D68" s="57" t="s">
        <v>191</v>
      </c>
      <c r="E68" s="32" t="s">
        <v>64</v>
      </c>
      <c r="F68" s="32" t="s">
        <v>588</v>
      </c>
      <c r="G68" s="32" t="s">
        <v>70</v>
      </c>
      <c r="H68" s="50" t="s">
        <v>70</v>
      </c>
      <c r="I68" s="47">
        <v>20</v>
      </c>
      <c r="J68" s="47">
        <v>30</v>
      </c>
      <c r="K68" s="65">
        <v>19</v>
      </c>
      <c r="L68" s="33"/>
      <c r="M68" s="78">
        <f t="shared" ref="M68:M131" si="2">L68-(SUM(O68:AK68))</f>
        <v>0</v>
      </c>
      <c r="N68" s="44" t="str">
        <f t="shared" si="1"/>
        <v>OK</v>
      </c>
      <c r="O68" s="45"/>
      <c r="P68" s="45"/>
      <c r="Q68" s="81"/>
      <c r="R68" s="45"/>
      <c r="S68" s="81"/>
      <c r="T68" s="81"/>
      <c r="U68" s="81"/>
      <c r="V68" s="81"/>
      <c r="W68" s="81"/>
      <c r="X68" s="81"/>
      <c r="Y68" s="81"/>
      <c r="Z68" s="82"/>
      <c r="AA68" s="81"/>
      <c r="AB68" s="81"/>
      <c r="AC68" s="81"/>
      <c r="AD68" s="81"/>
      <c r="AE68" s="81"/>
      <c r="AF68" s="81"/>
      <c r="AG68" s="81"/>
      <c r="AH68" s="81"/>
      <c r="AI68" s="81"/>
      <c r="AJ68" s="81"/>
      <c r="AK68" s="81"/>
    </row>
    <row r="69" spans="1:37" ht="15" customHeight="1" x14ac:dyDescent="0.25">
      <c r="A69" s="122"/>
      <c r="B69" s="124"/>
      <c r="C69" s="103">
        <v>66</v>
      </c>
      <c r="D69" s="57" t="s">
        <v>89</v>
      </c>
      <c r="E69" s="32" t="s">
        <v>64</v>
      </c>
      <c r="F69" s="32" t="s">
        <v>588</v>
      </c>
      <c r="G69" s="32" t="s">
        <v>70</v>
      </c>
      <c r="H69" s="32" t="s">
        <v>70</v>
      </c>
      <c r="I69" s="47">
        <v>20</v>
      </c>
      <c r="J69" s="47">
        <v>30</v>
      </c>
      <c r="K69" s="65">
        <v>14.55</v>
      </c>
      <c r="L69" s="33"/>
      <c r="M69" s="78">
        <f t="shared" si="2"/>
        <v>0</v>
      </c>
      <c r="N69" s="44" t="str">
        <f t="shared" ref="N69:N132" si="3">IF(M69&lt;0,"ATENÇÃO","OK")</f>
        <v>OK</v>
      </c>
      <c r="O69" s="45"/>
      <c r="P69" s="45"/>
      <c r="Q69" s="81"/>
      <c r="R69" s="45"/>
      <c r="S69" s="81"/>
      <c r="T69" s="81"/>
      <c r="U69" s="81"/>
      <c r="V69" s="81"/>
      <c r="W69" s="81"/>
      <c r="X69" s="81"/>
      <c r="Y69" s="81"/>
      <c r="Z69" s="82"/>
      <c r="AA69" s="81"/>
      <c r="AB69" s="81"/>
      <c r="AC69" s="81"/>
      <c r="AD69" s="81"/>
      <c r="AE69" s="81"/>
      <c r="AF69" s="81"/>
      <c r="AG69" s="81"/>
      <c r="AH69" s="81"/>
      <c r="AI69" s="81"/>
      <c r="AJ69" s="81"/>
      <c r="AK69" s="81"/>
    </row>
    <row r="70" spans="1:37" ht="15" customHeight="1" x14ac:dyDescent="0.25">
      <c r="A70" s="122"/>
      <c r="B70" s="124"/>
      <c r="C70" s="103">
        <v>67</v>
      </c>
      <c r="D70" s="55" t="s">
        <v>192</v>
      </c>
      <c r="E70" s="32" t="s">
        <v>64</v>
      </c>
      <c r="F70" s="32" t="s">
        <v>588</v>
      </c>
      <c r="G70" s="32" t="s">
        <v>68</v>
      </c>
      <c r="H70" s="32" t="s">
        <v>68</v>
      </c>
      <c r="I70" s="47">
        <v>20</v>
      </c>
      <c r="J70" s="47">
        <v>30</v>
      </c>
      <c r="K70" s="65">
        <v>3.16</v>
      </c>
      <c r="L70" s="33"/>
      <c r="M70" s="78">
        <f t="shared" si="2"/>
        <v>0</v>
      </c>
      <c r="N70" s="44" t="str">
        <f t="shared" si="3"/>
        <v>OK</v>
      </c>
      <c r="O70" s="45"/>
      <c r="P70" s="45"/>
      <c r="Q70" s="81"/>
      <c r="R70" s="45"/>
      <c r="S70" s="81"/>
      <c r="T70" s="81"/>
      <c r="U70" s="81"/>
      <c r="V70" s="81"/>
      <c r="W70" s="81"/>
      <c r="X70" s="81"/>
      <c r="Y70" s="81"/>
      <c r="Z70" s="82"/>
      <c r="AA70" s="81"/>
      <c r="AB70" s="81"/>
      <c r="AC70" s="81"/>
      <c r="AD70" s="81"/>
      <c r="AE70" s="81"/>
      <c r="AF70" s="81"/>
      <c r="AG70" s="81"/>
      <c r="AH70" s="81"/>
      <c r="AI70" s="81"/>
      <c r="AJ70" s="81"/>
      <c r="AK70" s="81"/>
    </row>
    <row r="71" spans="1:37" ht="15" customHeight="1" x14ac:dyDescent="0.25">
      <c r="A71" s="122"/>
      <c r="B71" s="124"/>
      <c r="C71" s="103">
        <v>68</v>
      </c>
      <c r="D71" s="55" t="s">
        <v>193</v>
      </c>
      <c r="E71" s="32" t="s">
        <v>64</v>
      </c>
      <c r="F71" s="32" t="s">
        <v>588</v>
      </c>
      <c r="G71" s="32" t="s">
        <v>70</v>
      </c>
      <c r="H71" s="32" t="s">
        <v>70</v>
      </c>
      <c r="I71" s="47">
        <v>20</v>
      </c>
      <c r="J71" s="47">
        <v>30</v>
      </c>
      <c r="K71" s="65">
        <v>21</v>
      </c>
      <c r="L71" s="33"/>
      <c r="M71" s="78">
        <f t="shared" si="2"/>
        <v>0</v>
      </c>
      <c r="N71" s="44" t="str">
        <f t="shared" si="3"/>
        <v>OK</v>
      </c>
      <c r="O71" s="45"/>
      <c r="P71" s="45"/>
      <c r="Q71" s="81"/>
      <c r="R71" s="45"/>
      <c r="S71" s="81"/>
      <c r="T71" s="81"/>
      <c r="U71" s="81"/>
      <c r="V71" s="81"/>
      <c r="W71" s="81"/>
      <c r="X71" s="81"/>
      <c r="Y71" s="81"/>
      <c r="Z71" s="82"/>
      <c r="AA71" s="81"/>
      <c r="AB71" s="81"/>
      <c r="AC71" s="81"/>
      <c r="AD71" s="81"/>
      <c r="AE71" s="81"/>
      <c r="AF71" s="81"/>
      <c r="AG71" s="81"/>
      <c r="AH71" s="81"/>
      <c r="AI71" s="81"/>
      <c r="AJ71" s="81"/>
      <c r="AK71" s="81"/>
    </row>
    <row r="72" spans="1:37" ht="15" customHeight="1" x14ac:dyDescent="0.25">
      <c r="A72" s="122"/>
      <c r="B72" s="124"/>
      <c r="C72" s="103">
        <v>69</v>
      </c>
      <c r="D72" s="55" t="s">
        <v>194</v>
      </c>
      <c r="E72" s="32" t="s">
        <v>64</v>
      </c>
      <c r="F72" s="32" t="s">
        <v>588</v>
      </c>
      <c r="G72" s="32" t="s">
        <v>70</v>
      </c>
      <c r="H72" s="32" t="s">
        <v>70</v>
      </c>
      <c r="I72" s="47">
        <v>20</v>
      </c>
      <c r="J72" s="47">
        <v>30</v>
      </c>
      <c r="K72" s="65">
        <v>18</v>
      </c>
      <c r="L72" s="33"/>
      <c r="M72" s="78">
        <f t="shared" si="2"/>
        <v>0</v>
      </c>
      <c r="N72" s="44" t="str">
        <f t="shared" si="3"/>
        <v>OK</v>
      </c>
      <c r="O72" s="45"/>
      <c r="P72" s="45"/>
      <c r="Q72" s="81"/>
      <c r="R72" s="45"/>
      <c r="S72" s="81"/>
      <c r="T72" s="81"/>
      <c r="U72" s="81"/>
      <c r="V72" s="81"/>
      <c r="W72" s="81"/>
      <c r="X72" s="81"/>
      <c r="Y72" s="81"/>
      <c r="Z72" s="82"/>
      <c r="AA72" s="81"/>
      <c r="AB72" s="81"/>
      <c r="AC72" s="81"/>
      <c r="AD72" s="81"/>
      <c r="AE72" s="81"/>
      <c r="AF72" s="81"/>
      <c r="AG72" s="81"/>
      <c r="AH72" s="81"/>
      <c r="AI72" s="81"/>
      <c r="AJ72" s="81"/>
      <c r="AK72" s="81"/>
    </row>
    <row r="73" spans="1:37" ht="15" customHeight="1" x14ac:dyDescent="0.25">
      <c r="A73" s="122"/>
      <c r="B73" s="124"/>
      <c r="C73" s="103">
        <v>70</v>
      </c>
      <c r="D73" s="55" t="s">
        <v>195</v>
      </c>
      <c r="E73" s="32" t="s">
        <v>64</v>
      </c>
      <c r="F73" s="32" t="s">
        <v>588</v>
      </c>
      <c r="G73" s="32" t="s">
        <v>70</v>
      </c>
      <c r="H73" s="32" t="s">
        <v>70</v>
      </c>
      <c r="I73" s="47">
        <v>20</v>
      </c>
      <c r="J73" s="47">
        <v>30</v>
      </c>
      <c r="K73" s="65">
        <v>24</v>
      </c>
      <c r="L73" s="33"/>
      <c r="M73" s="78">
        <f t="shared" si="2"/>
        <v>0</v>
      </c>
      <c r="N73" s="44" t="str">
        <f t="shared" si="3"/>
        <v>OK</v>
      </c>
      <c r="O73" s="45"/>
      <c r="P73" s="45"/>
      <c r="Q73" s="81"/>
      <c r="R73" s="45"/>
      <c r="S73" s="81"/>
      <c r="T73" s="81"/>
      <c r="U73" s="81"/>
      <c r="V73" s="81"/>
      <c r="W73" s="81"/>
      <c r="X73" s="81"/>
      <c r="Y73" s="81"/>
      <c r="Z73" s="82"/>
      <c r="AA73" s="81"/>
      <c r="AB73" s="81"/>
      <c r="AC73" s="81"/>
      <c r="AD73" s="81"/>
      <c r="AE73" s="81"/>
      <c r="AF73" s="81"/>
      <c r="AG73" s="81"/>
      <c r="AH73" s="81"/>
      <c r="AI73" s="81"/>
      <c r="AJ73" s="81"/>
      <c r="AK73" s="81"/>
    </row>
    <row r="74" spans="1:37" ht="15" customHeight="1" x14ac:dyDescent="0.25">
      <c r="A74" s="122"/>
      <c r="B74" s="124"/>
      <c r="C74" s="103">
        <v>71</v>
      </c>
      <c r="D74" s="55" t="s">
        <v>196</v>
      </c>
      <c r="E74" s="32" t="s">
        <v>64</v>
      </c>
      <c r="F74" s="32" t="s">
        <v>588</v>
      </c>
      <c r="G74" s="32" t="s">
        <v>70</v>
      </c>
      <c r="H74" s="32" t="s">
        <v>70</v>
      </c>
      <c r="I74" s="47">
        <v>20</v>
      </c>
      <c r="J74" s="47">
        <v>30</v>
      </c>
      <c r="K74" s="65">
        <v>17.3</v>
      </c>
      <c r="L74" s="33"/>
      <c r="M74" s="78">
        <f t="shared" si="2"/>
        <v>0</v>
      </c>
      <c r="N74" s="44" t="str">
        <f t="shared" si="3"/>
        <v>OK</v>
      </c>
      <c r="O74" s="45"/>
      <c r="P74" s="45"/>
      <c r="Q74" s="81"/>
      <c r="R74" s="45"/>
      <c r="S74" s="81"/>
      <c r="T74" s="81"/>
      <c r="U74" s="81"/>
      <c r="V74" s="81"/>
      <c r="W74" s="81"/>
      <c r="X74" s="81"/>
      <c r="Y74" s="81"/>
      <c r="Z74" s="82"/>
      <c r="AA74" s="81"/>
      <c r="AB74" s="81"/>
      <c r="AC74" s="81"/>
      <c r="AD74" s="81"/>
      <c r="AE74" s="81"/>
      <c r="AF74" s="81"/>
      <c r="AG74" s="81"/>
      <c r="AH74" s="81"/>
      <c r="AI74" s="81"/>
      <c r="AJ74" s="81"/>
      <c r="AK74" s="81"/>
    </row>
    <row r="75" spans="1:37" ht="15" customHeight="1" x14ac:dyDescent="0.25">
      <c r="A75" s="122"/>
      <c r="B75" s="124"/>
      <c r="C75" s="103">
        <v>72</v>
      </c>
      <c r="D75" s="55" t="s">
        <v>44</v>
      </c>
      <c r="E75" s="32" t="s">
        <v>64</v>
      </c>
      <c r="F75" s="32" t="s">
        <v>588</v>
      </c>
      <c r="G75" s="32" t="s">
        <v>70</v>
      </c>
      <c r="H75" s="32" t="s">
        <v>70</v>
      </c>
      <c r="I75" s="47">
        <v>20</v>
      </c>
      <c r="J75" s="47">
        <v>30</v>
      </c>
      <c r="K75" s="65">
        <v>4.2</v>
      </c>
      <c r="L75" s="33"/>
      <c r="M75" s="78">
        <f t="shared" si="2"/>
        <v>0</v>
      </c>
      <c r="N75" s="44" t="str">
        <f t="shared" si="3"/>
        <v>OK</v>
      </c>
      <c r="O75" s="45"/>
      <c r="P75" s="45"/>
      <c r="Q75" s="81"/>
      <c r="R75" s="45"/>
      <c r="S75" s="81"/>
      <c r="T75" s="81"/>
      <c r="U75" s="81"/>
      <c r="V75" s="81"/>
      <c r="W75" s="81"/>
      <c r="X75" s="81"/>
      <c r="Y75" s="81"/>
      <c r="Z75" s="82"/>
      <c r="AA75" s="81"/>
      <c r="AB75" s="81"/>
      <c r="AC75" s="81"/>
      <c r="AD75" s="81"/>
      <c r="AE75" s="81"/>
      <c r="AF75" s="81"/>
      <c r="AG75" s="81"/>
      <c r="AH75" s="81"/>
      <c r="AI75" s="81"/>
      <c r="AJ75" s="81"/>
      <c r="AK75" s="81"/>
    </row>
    <row r="76" spans="1:37" ht="15" customHeight="1" x14ac:dyDescent="0.25">
      <c r="A76" s="122"/>
      <c r="B76" s="124"/>
      <c r="C76" s="103">
        <v>73</v>
      </c>
      <c r="D76" s="57" t="s">
        <v>45</v>
      </c>
      <c r="E76" s="32" t="s">
        <v>64</v>
      </c>
      <c r="F76" s="32" t="s">
        <v>588</v>
      </c>
      <c r="G76" s="32" t="s">
        <v>70</v>
      </c>
      <c r="H76" s="32" t="s">
        <v>70</v>
      </c>
      <c r="I76" s="47">
        <v>20</v>
      </c>
      <c r="J76" s="47">
        <v>30</v>
      </c>
      <c r="K76" s="65">
        <v>5.19</v>
      </c>
      <c r="L76" s="33"/>
      <c r="M76" s="78">
        <f t="shared" si="2"/>
        <v>0</v>
      </c>
      <c r="N76" s="44" t="str">
        <f t="shared" si="3"/>
        <v>OK</v>
      </c>
      <c r="O76" s="45"/>
      <c r="P76" s="45"/>
      <c r="Q76" s="81"/>
      <c r="R76" s="45"/>
      <c r="S76" s="81"/>
      <c r="T76" s="81"/>
      <c r="U76" s="81"/>
      <c r="V76" s="81"/>
      <c r="W76" s="81"/>
      <c r="X76" s="81"/>
      <c r="Y76" s="81"/>
      <c r="Z76" s="82"/>
      <c r="AA76" s="81"/>
      <c r="AB76" s="81"/>
      <c r="AC76" s="81"/>
      <c r="AD76" s="81"/>
      <c r="AE76" s="81"/>
      <c r="AF76" s="81"/>
      <c r="AG76" s="81"/>
      <c r="AH76" s="81"/>
      <c r="AI76" s="81"/>
      <c r="AJ76" s="81"/>
      <c r="AK76" s="81"/>
    </row>
    <row r="77" spans="1:37" ht="15" customHeight="1" x14ac:dyDescent="0.25">
      <c r="A77" s="122"/>
      <c r="B77" s="124"/>
      <c r="C77" s="103">
        <v>74</v>
      </c>
      <c r="D77" s="57" t="s">
        <v>197</v>
      </c>
      <c r="E77" s="32" t="s">
        <v>64</v>
      </c>
      <c r="F77" s="32" t="s">
        <v>588</v>
      </c>
      <c r="G77" s="32" t="s">
        <v>70</v>
      </c>
      <c r="H77" s="32" t="s">
        <v>70</v>
      </c>
      <c r="I77" s="47">
        <v>20</v>
      </c>
      <c r="J77" s="47">
        <v>30</v>
      </c>
      <c r="K77" s="65">
        <v>6.72</v>
      </c>
      <c r="L77" s="33"/>
      <c r="M77" s="78">
        <f t="shared" si="2"/>
        <v>0</v>
      </c>
      <c r="N77" s="44" t="str">
        <f t="shared" si="3"/>
        <v>OK</v>
      </c>
      <c r="O77" s="45"/>
      <c r="P77" s="45"/>
      <c r="Q77" s="81"/>
      <c r="R77" s="45"/>
      <c r="S77" s="81"/>
      <c r="T77" s="81"/>
      <c r="U77" s="81"/>
      <c r="V77" s="81"/>
      <c r="W77" s="81"/>
      <c r="X77" s="81"/>
      <c r="Y77" s="81"/>
      <c r="Z77" s="82"/>
      <c r="AA77" s="81"/>
      <c r="AB77" s="81"/>
      <c r="AC77" s="81"/>
      <c r="AD77" s="81"/>
      <c r="AE77" s="81"/>
      <c r="AF77" s="81"/>
      <c r="AG77" s="81"/>
      <c r="AH77" s="81"/>
      <c r="AI77" s="81"/>
      <c r="AJ77" s="81"/>
      <c r="AK77" s="81"/>
    </row>
    <row r="78" spans="1:37" ht="15" customHeight="1" x14ac:dyDescent="0.25">
      <c r="A78" s="122"/>
      <c r="B78" s="124"/>
      <c r="C78" s="103">
        <v>75</v>
      </c>
      <c r="D78" s="55" t="s">
        <v>198</v>
      </c>
      <c r="E78" s="32" t="s">
        <v>64</v>
      </c>
      <c r="F78" s="32" t="s">
        <v>588</v>
      </c>
      <c r="G78" s="32" t="s">
        <v>70</v>
      </c>
      <c r="H78" s="32" t="s">
        <v>70</v>
      </c>
      <c r="I78" s="47">
        <v>20</v>
      </c>
      <c r="J78" s="47">
        <v>30</v>
      </c>
      <c r="K78" s="65">
        <v>4.09</v>
      </c>
      <c r="L78" s="33"/>
      <c r="M78" s="78">
        <f t="shared" si="2"/>
        <v>0</v>
      </c>
      <c r="N78" s="44" t="str">
        <f t="shared" si="3"/>
        <v>OK</v>
      </c>
      <c r="O78" s="45"/>
      <c r="P78" s="45"/>
      <c r="Q78" s="81"/>
      <c r="R78" s="45"/>
      <c r="S78" s="81"/>
      <c r="T78" s="81"/>
      <c r="U78" s="81"/>
      <c r="V78" s="81"/>
      <c r="W78" s="81"/>
      <c r="X78" s="81"/>
      <c r="Y78" s="81"/>
      <c r="Z78" s="82"/>
      <c r="AA78" s="81"/>
      <c r="AB78" s="81"/>
      <c r="AC78" s="81"/>
      <c r="AD78" s="81"/>
      <c r="AE78" s="81"/>
      <c r="AF78" s="81"/>
      <c r="AG78" s="81"/>
      <c r="AH78" s="81"/>
      <c r="AI78" s="81"/>
      <c r="AJ78" s="81"/>
      <c r="AK78" s="81"/>
    </row>
    <row r="79" spans="1:37" ht="15" customHeight="1" x14ac:dyDescent="0.25">
      <c r="A79" s="122"/>
      <c r="B79" s="124"/>
      <c r="C79" s="103">
        <v>76</v>
      </c>
      <c r="D79" s="55" t="s">
        <v>199</v>
      </c>
      <c r="E79" s="32" t="s">
        <v>64</v>
      </c>
      <c r="F79" s="32" t="s">
        <v>588</v>
      </c>
      <c r="G79" s="32" t="s">
        <v>70</v>
      </c>
      <c r="H79" s="32" t="s">
        <v>70</v>
      </c>
      <c r="I79" s="47">
        <v>20</v>
      </c>
      <c r="J79" s="47">
        <v>30</v>
      </c>
      <c r="K79" s="65">
        <v>5.69</v>
      </c>
      <c r="L79" s="33"/>
      <c r="M79" s="78">
        <f t="shared" si="2"/>
        <v>0</v>
      </c>
      <c r="N79" s="44" t="str">
        <f t="shared" si="3"/>
        <v>OK</v>
      </c>
      <c r="O79" s="45"/>
      <c r="P79" s="45"/>
      <c r="Q79" s="81"/>
      <c r="R79" s="45"/>
      <c r="S79" s="81"/>
      <c r="T79" s="81"/>
      <c r="U79" s="81"/>
      <c r="V79" s="81"/>
      <c r="W79" s="81"/>
      <c r="X79" s="81"/>
      <c r="Y79" s="81"/>
      <c r="Z79" s="82"/>
      <c r="AA79" s="81"/>
      <c r="AB79" s="81"/>
      <c r="AC79" s="81"/>
      <c r="AD79" s="81"/>
      <c r="AE79" s="81"/>
      <c r="AF79" s="81"/>
      <c r="AG79" s="81"/>
      <c r="AH79" s="81"/>
      <c r="AI79" s="81"/>
      <c r="AJ79" s="81"/>
      <c r="AK79" s="81"/>
    </row>
    <row r="80" spans="1:37" ht="15" customHeight="1" x14ac:dyDescent="0.25">
      <c r="A80" s="122"/>
      <c r="B80" s="124"/>
      <c r="C80" s="103">
        <v>77</v>
      </c>
      <c r="D80" s="57" t="s">
        <v>46</v>
      </c>
      <c r="E80" s="32" t="s">
        <v>64</v>
      </c>
      <c r="F80" s="32" t="s">
        <v>590</v>
      </c>
      <c r="G80" s="32" t="s">
        <v>70</v>
      </c>
      <c r="H80" s="32" t="s">
        <v>70</v>
      </c>
      <c r="I80" s="47">
        <v>20</v>
      </c>
      <c r="J80" s="47">
        <v>30</v>
      </c>
      <c r="K80" s="65">
        <v>7.67</v>
      </c>
      <c r="L80" s="33"/>
      <c r="M80" s="78">
        <f t="shared" si="2"/>
        <v>0</v>
      </c>
      <c r="N80" s="44" t="str">
        <f t="shared" si="3"/>
        <v>OK</v>
      </c>
      <c r="O80" s="45"/>
      <c r="P80" s="45"/>
      <c r="Q80" s="81"/>
      <c r="R80" s="45"/>
      <c r="S80" s="81"/>
      <c r="T80" s="81"/>
      <c r="U80" s="81"/>
      <c r="V80" s="81"/>
      <c r="W80" s="81"/>
      <c r="X80" s="81"/>
      <c r="Y80" s="81"/>
      <c r="Z80" s="82"/>
      <c r="AA80" s="81"/>
      <c r="AB80" s="81"/>
      <c r="AC80" s="81"/>
      <c r="AD80" s="81"/>
      <c r="AE80" s="81"/>
      <c r="AF80" s="81"/>
      <c r="AG80" s="81"/>
      <c r="AH80" s="81"/>
      <c r="AI80" s="81"/>
      <c r="AJ80" s="81"/>
      <c r="AK80" s="81"/>
    </row>
    <row r="81" spans="1:37" ht="15" customHeight="1" x14ac:dyDescent="0.25">
      <c r="A81" s="122"/>
      <c r="B81" s="124"/>
      <c r="C81" s="103">
        <v>78</v>
      </c>
      <c r="D81" s="57" t="s">
        <v>47</v>
      </c>
      <c r="E81" s="32" t="s">
        <v>64</v>
      </c>
      <c r="F81" s="32" t="s">
        <v>591</v>
      </c>
      <c r="G81" s="32" t="s">
        <v>70</v>
      </c>
      <c r="H81" s="50" t="s">
        <v>70</v>
      </c>
      <c r="I81" s="47">
        <v>20</v>
      </c>
      <c r="J81" s="47">
        <v>30</v>
      </c>
      <c r="K81" s="65">
        <v>10</v>
      </c>
      <c r="L81" s="33"/>
      <c r="M81" s="78">
        <f t="shared" si="2"/>
        <v>0</v>
      </c>
      <c r="N81" s="44" t="str">
        <f t="shared" si="3"/>
        <v>OK</v>
      </c>
      <c r="O81" s="45"/>
      <c r="P81" s="45"/>
      <c r="Q81" s="81"/>
      <c r="R81" s="45"/>
      <c r="S81" s="81"/>
      <c r="T81" s="81"/>
      <c r="U81" s="81"/>
      <c r="V81" s="81"/>
      <c r="W81" s="81"/>
      <c r="X81" s="81"/>
      <c r="Y81" s="81"/>
      <c r="Z81" s="82"/>
      <c r="AA81" s="81"/>
      <c r="AB81" s="81"/>
      <c r="AC81" s="81"/>
      <c r="AD81" s="81"/>
      <c r="AE81" s="81"/>
      <c r="AF81" s="81"/>
      <c r="AG81" s="81"/>
      <c r="AH81" s="81"/>
      <c r="AI81" s="81"/>
      <c r="AJ81" s="81"/>
      <c r="AK81" s="81"/>
    </row>
    <row r="82" spans="1:37" ht="15" customHeight="1" x14ac:dyDescent="0.25">
      <c r="A82" s="122"/>
      <c r="B82" s="124"/>
      <c r="C82" s="103">
        <v>79</v>
      </c>
      <c r="D82" s="57" t="s">
        <v>48</v>
      </c>
      <c r="E82" s="32" t="s">
        <v>64</v>
      </c>
      <c r="F82" s="32" t="s">
        <v>592</v>
      </c>
      <c r="G82" s="34" t="s">
        <v>70</v>
      </c>
      <c r="H82" s="50" t="s">
        <v>70</v>
      </c>
      <c r="I82" s="47">
        <v>20</v>
      </c>
      <c r="J82" s="47">
        <v>30</v>
      </c>
      <c r="K82" s="65">
        <v>13.06</v>
      </c>
      <c r="L82" s="33"/>
      <c r="M82" s="78">
        <f t="shared" si="2"/>
        <v>0</v>
      </c>
      <c r="N82" s="44" t="str">
        <f t="shared" si="3"/>
        <v>OK</v>
      </c>
      <c r="O82" s="45"/>
      <c r="P82" s="45"/>
      <c r="Q82" s="81"/>
      <c r="R82" s="45"/>
      <c r="S82" s="81"/>
      <c r="T82" s="81"/>
      <c r="U82" s="81"/>
      <c r="V82" s="81"/>
      <c r="W82" s="81"/>
      <c r="X82" s="81"/>
      <c r="Y82" s="81"/>
      <c r="Z82" s="82"/>
      <c r="AA82" s="81"/>
      <c r="AB82" s="81"/>
      <c r="AC82" s="81"/>
      <c r="AD82" s="81"/>
      <c r="AE82" s="81"/>
      <c r="AF82" s="81"/>
      <c r="AG82" s="81"/>
      <c r="AH82" s="81"/>
      <c r="AI82" s="81"/>
      <c r="AJ82" s="81"/>
      <c r="AK82" s="81"/>
    </row>
    <row r="83" spans="1:37" ht="15" customHeight="1" x14ac:dyDescent="0.25">
      <c r="A83" s="122"/>
      <c r="B83" s="124"/>
      <c r="C83" s="103">
        <v>80</v>
      </c>
      <c r="D83" s="57" t="s">
        <v>49</v>
      </c>
      <c r="E83" s="32" t="s">
        <v>64</v>
      </c>
      <c r="F83" s="32" t="s">
        <v>593</v>
      </c>
      <c r="G83" s="34" t="s">
        <v>70</v>
      </c>
      <c r="H83" s="32" t="s">
        <v>70</v>
      </c>
      <c r="I83" s="47">
        <v>20</v>
      </c>
      <c r="J83" s="47">
        <v>30</v>
      </c>
      <c r="K83" s="65">
        <v>6.16</v>
      </c>
      <c r="L83" s="33"/>
      <c r="M83" s="78">
        <f t="shared" si="2"/>
        <v>0</v>
      </c>
      <c r="N83" s="44" t="str">
        <f t="shared" si="3"/>
        <v>OK</v>
      </c>
      <c r="O83" s="45"/>
      <c r="P83" s="45"/>
      <c r="Q83" s="81"/>
      <c r="R83" s="45"/>
      <c r="S83" s="81"/>
      <c r="T83" s="81"/>
      <c r="U83" s="81"/>
      <c r="V83" s="81"/>
      <c r="W83" s="81"/>
      <c r="X83" s="81"/>
      <c r="Y83" s="81"/>
      <c r="Z83" s="82"/>
      <c r="AA83" s="81"/>
      <c r="AB83" s="81"/>
      <c r="AC83" s="81"/>
      <c r="AD83" s="81"/>
      <c r="AE83" s="81"/>
      <c r="AF83" s="81"/>
      <c r="AG83" s="81"/>
      <c r="AH83" s="81"/>
      <c r="AI83" s="81"/>
      <c r="AJ83" s="81"/>
      <c r="AK83" s="81"/>
    </row>
    <row r="84" spans="1:37" ht="15" customHeight="1" x14ac:dyDescent="0.25">
      <c r="A84" s="122"/>
      <c r="B84" s="124"/>
      <c r="C84" s="103">
        <v>81</v>
      </c>
      <c r="D84" s="57" t="s">
        <v>200</v>
      </c>
      <c r="E84" s="32" t="s">
        <v>64</v>
      </c>
      <c r="F84" s="32" t="s">
        <v>588</v>
      </c>
      <c r="G84" s="32" t="s">
        <v>70</v>
      </c>
      <c r="H84" s="32" t="s">
        <v>70</v>
      </c>
      <c r="I84" s="47">
        <v>20</v>
      </c>
      <c r="J84" s="47">
        <v>30</v>
      </c>
      <c r="K84" s="65">
        <v>46.9</v>
      </c>
      <c r="L84" s="33"/>
      <c r="M84" s="78">
        <f t="shared" si="2"/>
        <v>0</v>
      </c>
      <c r="N84" s="44" t="str">
        <f t="shared" si="3"/>
        <v>OK</v>
      </c>
      <c r="O84" s="45"/>
      <c r="P84" s="45"/>
      <c r="Q84" s="81"/>
      <c r="R84" s="45"/>
      <c r="S84" s="81"/>
      <c r="T84" s="81"/>
      <c r="U84" s="81"/>
      <c r="V84" s="81"/>
      <c r="W84" s="81"/>
      <c r="X84" s="81"/>
      <c r="Y84" s="81"/>
      <c r="Z84" s="82"/>
      <c r="AA84" s="81"/>
      <c r="AB84" s="81"/>
      <c r="AC84" s="81"/>
      <c r="AD84" s="81"/>
      <c r="AE84" s="81"/>
      <c r="AF84" s="81"/>
      <c r="AG84" s="81"/>
      <c r="AH84" s="81"/>
      <c r="AI84" s="81"/>
      <c r="AJ84" s="81"/>
      <c r="AK84" s="81"/>
    </row>
    <row r="85" spans="1:37" ht="15" customHeight="1" x14ac:dyDescent="0.25">
      <c r="A85" s="122"/>
      <c r="B85" s="124"/>
      <c r="C85" s="103">
        <v>82</v>
      </c>
      <c r="D85" s="57" t="s">
        <v>88</v>
      </c>
      <c r="E85" s="32" t="s">
        <v>64</v>
      </c>
      <c r="F85" s="32" t="s">
        <v>588</v>
      </c>
      <c r="G85" s="32" t="s">
        <v>70</v>
      </c>
      <c r="H85" s="32" t="s">
        <v>70</v>
      </c>
      <c r="I85" s="47">
        <v>20</v>
      </c>
      <c r="J85" s="47">
        <v>30</v>
      </c>
      <c r="K85" s="65">
        <v>22</v>
      </c>
      <c r="L85" s="33"/>
      <c r="M85" s="78">
        <f t="shared" si="2"/>
        <v>0</v>
      </c>
      <c r="N85" s="44" t="str">
        <f t="shared" si="3"/>
        <v>OK</v>
      </c>
      <c r="O85" s="45"/>
      <c r="P85" s="45"/>
      <c r="Q85" s="81"/>
      <c r="R85" s="45"/>
      <c r="S85" s="81"/>
      <c r="T85" s="81"/>
      <c r="U85" s="81"/>
      <c r="V85" s="81"/>
      <c r="W85" s="81"/>
      <c r="X85" s="81"/>
      <c r="Y85" s="81"/>
      <c r="Z85" s="82"/>
      <c r="AA85" s="81"/>
      <c r="AB85" s="81"/>
      <c r="AC85" s="81"/>
      <c r="AD85" s="81"/>
      <c r="AE85" s="81"/>
      <c r="AF85" s="81"/>
      <c r="AG85" s="81"/>
      <c r="AH85" s="81"/>
      <c r="AI85" s="81"/>
      <c r="AJ85" s="81"/>
      <c r="AK85" s="81"/>
    </row>
    <row r="86" spans="1:37" ht="15" customHeight="1" x14ac:dyDescent="0.25">
      <c r="A86" s="122"/>
      <c r="B86" s="124"/>
      <c r="C86" s="103">
        <v>83</v>
      </c>
      <c r="D86" s="57" t="s">
        <v>201</v>
      </c>
      <c r="E86" s="32" t="s">
        <v>64</v>
      </c>
      <c r="F86" s="32" t="s">
        <v>588</v>
      </c>
      <c r="G86" s="32" t="s">
        <v>70</v>
      </c>
      <c r="H86" s="32" t="s">
        <v>70</v>
      </c>
      <c r="I86" s="47">
        <v>20</v>
      </c>
      <c r="J86" s="47">
        <v>30</v>
      </c>
      <c r="K86" s="65">
        <v>22.63</v>
      </c>
      <c r="L86" s="33"/>
      <c r="M86" s="78">
        <f t="shared" si="2"/>
        <v>0</v>
      </c>
      <c r="N86" s="44" t="str">
        <f t="shared" si="3"/>
        <v>OK</v>
      </c>
      <c r="O86" s="45"/>
      <c r="P86" s="45"/>
      <c r="Q86" s="81"/>
      <c r="R86" s="45"/>
      <c r="S86" s="81"/>
      <c r="T86" s="81"/>
      <c r="U86" s="81"/>
      <c r="V86" s="81"/>
      <c r="W86" s="81"/>
      <c r="X86" s="81"/>
      <c r="Y86" s="81"/>
      <c r="Z86" s="82"/>
      <c r="AA86" s="81"/>
      <c r="AB86" s="81"/>
      <c r="AC86" s="81"/>
      <c r="AD86" s="81"/>
      <c r="AE86" s="81"/>
      <c r="AF86" s="81"/>
      <c r="AG86" s="81"/>
      <c r="AH86" s="81"/>
      <c r="AI86" s="81"/>
      <c r="AJ86" s="81"/>
      <c r="AK86" s="81"/>
    </row>
    <row r="87" spans="1:37" ht="15" customHeight="1" x14ac:dyDescent="0.25">
      <c r="A87" s="122"/>
      <c r="B87" s="124"/>
      <c r="C87" s="103">
        <v>84</v>
      </c>
      <c r="D87" s="57" t="s">
        <v>202</v>
      </c>
      <c r="E87" s="47" t="s">
        <v>64</v>
      </c>
      <c r="F87" s="47" t="s">
        <v>588</v>
      </c>
      <c r="G87" s="62" t="s">
        <v>70</v>
      </c>
      <c r="H87" s="47" t="s">
        <v>70</v>
      </c>
      <c r="I87" s="47">
        <v>20</v>
      </c>
      <c r="J87" s="47">
        <v>30</v>
      </c>
      <c r="K87" s="65">
        <v>22.36</v>
      </c>
      <c r="L87" s="33"/>
      <c r="M87" s="78">
        <f t="shared" si="2"/>
        <v>0</v>
      </c>
      <c r="N87" s="44" t="str">
        <f t="shared" si="3"/>
        <v>OK</v>
      </c>
      <c r="O87" s="45"/>
      <c r="P87" s="45"/>
      <c r="Q87" s="81"/>
      <c r="R87" s="45"/>
      <c r="S87" s="81"/>
      <c r="T87" s="81"/>
      <c r="U87" s="81"/>
      <c r="V87" s="81"/>
      <c r="W87" s="81"/>
      <c r="X87" s="81"/>
      <c r="Y87" s="81"/>
      <c r="Z87" s="82"/>
      <c r="AA87" s="81"/>
      <c r="AB87" s="81"/>
      <c r="AC87" s="81"/>
      <c r="AD87" s="81"/>
      <c r="AE87" s="81"/>
      <c r="AF87" s="81"/>
      <c r="AG87" s="81"/>
      <c r="AH87" s="81"/>
      <c r="AI87" s="81"/>
      <c r="AJ87" s="81"/>
      <c r="AK87" s="81"/>
    </row>
    <row r="88" spans="1:37" ht="15" customHeight="1" x14ac:dyDescent="0.25">
      <c r="A88" s="122"/>
      <c r="B88" s="124"/>
      <c r="C88" s="103">
        <v>85</v>
      </c>
      <c r="D88" s="57" t="s">
        <v>203</v>
      </c>
      <c r="E88" s="32" t="s">
        <v>64</v>
      </c>
      <c r="F88" s="32" t="s">
        <v>588</v>
      </c>
      <c r="G88" s="32" t="s">
        <v>70</v>
      </c>
      <c r="H88" s="50" t="s">
        <v>70</v>
      </c>
      <c r="I88" s="47">
        <v>20</v>
      </c>
      <c r="J88" s="47">
        <v>30</v>
      </c>
      <c r="K88" s="65">
        <v>43.5</v>
      </c>
      <c r="L88" s="33"/>
      <c r="M88" s="78">
        <f t="shared" si="2"/>
        <v>0</v>
      </c>
      <c r="N88" s="44" t="str">
        <f t="shared" si="3"/>
        <v>OK</v>
      </c>
      <c r="O88" s="45"/>
      <c r="P88" s="45"/>
      <c r="Q88" s="81"/>
      <c r="R88" s="45"/>
      <c r="S88" s="81"/>
      <c r="T88" s="81"/>
      <c r="U88" s="81"/>
      <c r="V88" s="81"/>
      <c r="W88" s="81"/>
      <c r="X88" s="81"/>
      <c r="Y88" s="81"/>
      <c r="Z88" s="82"/>
      <c r="AA88" s="81"/>
      <c r="AB88" s="81"/>
      <c r="AC88" s="81"/>
      <c r="AD88" s="81"/>
      <c r="AE88" s="81"/>
      <c r="AF88" s="81"/>
      <c r="AG88" s="81"/>
      <c r="AH88" s="81"/>
      <c r="AI88" s="81"/>
      <c r="AJ88" s="81"/>
      <c r="AK88" s="81"/>
    </row>
    <row r="89" spans="1:37" ht="15" customHeight="1" x14ac:dyDescent="0.25">
      <c r="A89" s="122"/>
      <c r="B89" s="124"/>
      <c r="C89" s="103">
        <v>86</v>
      </c>
      <c r="D89" s="57" t="s">
        <v>204</v>
      </c>
      <c r="E89" s="47" t="s">
        <v>64</v>
      </c>
      <c r="F89" s="47" t="s">
        <v>588</v>
      </c>
      <c r="G89" s="32" t="s">
        <v>70</v>
      </c>
      <c r="H89" s="47" t="s">
        <v>70</v>
      </c>
      <c r="I89" s="47">
        <v>20</v>
      </c>
      <c r="J89" s="47">
        <v>30</v>
      </c>
      <c r="K89" s="65">
        <v>43.02</v>
      </c>
      <c r="L89" s="33"/>
      <c r="M89" s="78">
        <f t="shared" si="2"/>
        <v>0</v>
      </c>
      <c r="N89" s="44" t="str">
        <f t="shared" si="3"/>
        <v>OK</v>
      </c>
      <c r="O89" s="45"/>
      <c r="P89" s="45"/>
      <c r="Q89" s="81"/>
      <c r="R89" s="45"/>
      <c r="S89" s="81"/>
      <c r="T89" s="81"/>
      <c r="U89" s="81"/>
      <c r="V89" s="81"/>
      <c r="W89" s="81"/>
      <c r="X89" s="81"/>
      <c r="Y89" s="81"/>
      <c r="Z89" s="82"/>
      <c r="AA89" s="81"/>
      <c r="AB89" s="81"/>
      <c r="AC89" s="81"/>
      <c r="AD89" s="81"/>
      <c r="AE89" s="81"/>
      <c r="AF89" s="81"/>
      <c r="AG89" s="81"/>
      <c r="AH89" s="81"/>
      <c r="AI89" s="81"/>
      <c r="AJ89" s="81"/>
      <c r="AK89" s="81"/>
    </row>
    <row r="90" spans="1:37" ht="15" customHeight="1" x14ac:dyDescent="0.25">
      <c r="A90" s="122"/>
      <c r="B90" s="124"/>
      <c r="C90" s="103">
        <v>87</v>
      </c>
      <c r="D90" s="57" t="s">
        <v>205</v>
      </c>
      <c r="E90" s="32" t="s">
        <v>64</v>
      </c>
      <c r="F90" s="32" t="s">
        <v>588</v>
      </c>
      <c r="G90" s="32" t="s">
        <v>70</v>
      </c>
      <c r="H90" s="32" t="s">
        <v>70</v>
      </c>
      <c r="I90" s="47">
        <v>20</v>
      </c>
      <c r="J90" s="47">
        <v>30</v>
      </c>
      <c r="K90" s="65">
        <v>4.51</v>
      </c>
      <c r="L90" s="33"/>
      <c r="M90" s="78">
        <f t="shared" si="2"/>
        <v>0</v>
      </c>
      <c r="N90" s="44" t="str">
        <f t="shared" si="3"/>
        <v>OK</v>
      </c>
      <c r="O90" s="45"/>
      <c r="P90" s="45"/>
      <c r="Q90" s="81"/>
      <c r="R90" s="45"/>
      <c r="S90" s="81"/>
      <c r="T90" s="81"/>
      <c r="U90" s="81"/>
      <c r="V90" s="81"/>
      <c r="W90" s="81"/>
      <c r="X90" s="81"/>
      <c r="Y90" s="81"/>
      <c r="Z90" s="82"/>
      <c r="AA90" s="81"/>
      <c r="AB90" s="81"/>
      <c r="AC90" s="81"/>
      <c r="AD90" s="81"/>
      <c r="AE90" s="81"/>
      <c r="AF90" s="81"/>
      <c r="AG90" s="81"/>
      <c r="AH90" s="81"/>
      <c r="AI90" s="81"/>
      <c r="AJ90" s="81"/>
      <c r="AK90" s="81"/>
    </row>
    <row r="91" spans="1:37" ht="15" customHeight="1" x14ac:dyDescent="0.25">
      <c r="A91" s="122"/>
      <c r="B91" s="124"/>
      <c r="C91" s="103">
        <v>88</v>
      </c>
      <c r="D91" s="57" t="s">
        <v>206</v>
      </c>
      <c r="E91" s="32" t="s">
        <v>64</v>
      </c>
      <c r="F91" s="32" t="s">
        <v>588</v>
      </c>
      <c r="G91" s="32" t="s">
        <v>70</v>
      </c>
      <c r="H91" s="32" t="s">
        <v>70</v>
      </c>
      <c r="I91" s="47">
        <v>20</v>
      </c>
      <c r="J91" s="47">
        <v>30</v>
      </c>
      <c r="K91" s="65">
        <v>4.1399999999999997</v>
      </c>
      <c r="L91" s="33"/>
      <c r="M91" s="78">
        <f t="shared" si="2"/>
        <v>0</v>
      </c>
      <c r="N91" s="44" t="str">
        <f t="shared" si="3"/>
        <v>OK</v>
      </c>
      <c r="O91" s="45"/>
      <c r="P91" s="45"/>
      <c r="Q91" s="81"/>
      <c r="R91" s="45"/>
      <c r="S91" s="81"/>
      <c r="T91" s="81"/>
      <c r="U91" s="81"/>
      <c r="V91" s="81"/>
      <c r="W91" s="81"/>
      <c r="X91" s="81"/>
      <c r="Y91" s="81"/>
      <c r="Z91" s="82"/>
      <c r="AA91" s="81"/>
      <c r="AB91" s="81"/>
      <c r="AC91" s="81"/>
      <c r="AD91" s="81"/>
      <c r="AE91" s="81"/>
      <c r="AF91" s="81"/>
      <c r="AG91" s="81"/>
      <c r="AH91" s="81"/>
      <c r="AI91" s="81"/>
      <c r="AJ91" s="81"/>
      <c r="AK91" s="81"/>
    </row>
    <row r="92" spans="1:37" ht="15" customHeight="1" x14ac:dyDescent="0.25">
      <c r="A92" s="122"/>
      <c r="B92" s="124"/>
      <c r="C92" s="103">
        <v>89</v>
      </c>
      <c r="D92" s="55" t="s">
        <v>207</v>
      </c>
      <c r="E92" s="32" t="s">
        <v>64</v>
      </c>
      <c r="F92" s="32" t="s">
        <v>588</v>
      </c>
      <c r="G92" s="32" t="s">
        <v>70</v>
      </c>
      <c r="H92" s="50" t="s">
        <v>70</v>
      </c>
      <c r="I92" s="47">
        <v>20</v>
      </c>
      <c r="J92" s="47">
        <v>30</v>
      </c>
      <c r="K92" s="65">
        <v>4.09</v>
      </c>
      <c r="L92" s="33"/>
      <c r="M92" s="78">
        <f t="shared" si="2"/>
        <v>0</v>
      </c>
      <c r="N92" s="44" t="str">
        <f t="shared" si="3"/>
        <v>OK</v>
      </c>
      <c r="O92" s="45"/>
      <c r="P92" s="45"/>
      <c r="Q92" s="81"/>
      <c r="R92" s="45"/>
      <c r="S92" s="81"/>
      <c r="T92" s="81"/>
      <c r="U92" s="81"/>
      <c r="V92" s="81"/>
      <c r="W92" s="81"/>
      <c r="X92" s="81"/>
      <c r="Y92" s="81"/>
      <c r="Z92" s="82"/>
      <c r="AA92" s="81"/>
      <c r="AB92" s="81"/>
      <c r="AC92" s="81"/>
      <c r="AD92" s="81"/>
      <c r="AE92" s="81"/>
      <c r="AF92" s="81"/>
      <c r="AG92" s="81"/>
      <c r="AH92" s="81"/>
      <c r="AI92" s="81"/>
      <c r="AJ92" s="81"/>
      <c r="AK92" s="81"/>
    </row>
    <row r="93" spans="1:37" ht="15" customHeight="1" x14ac:dyDescent="0.25">
      <c r="A93" s="122"/>
      <c r="B93" s="124"/>
      <c r="C93" s="103">
        <v>90</v>
      </c>
      <c r="D93" s="55" t="s">
        <v>208</v>
      </c>
      <c r="E93" s="32" t="s">
        <v>64</v>
      </c>
      <c r="F93" s="32" t="s">
        <v>594</v>
      </c>
      <c r="G93" s="32" t="s">
        <v>67</v>
      </c>
      <c r="H93" s="50" t="s">
        <v>67</v>
      </c>
      <c r="I93" s="47">
        <v>20</v>
      </c>
      <c r="J93" s="47">
        <v>30</v>
      </c>
      <c r="K93" s="65">
        <v>5.81</v>
      </c>
      <c r="L93" s="33"/>
      <c r="M93" s="78">
        <f t="shared" si="2"/>
        <v>0</v>
      </c>
      <c r="N93" s="44" t="str">
        <f t="shared" si="3"/>
        <v>OK</v>
      </c>
      <c r="O93" s="45"/>
      <c r="P93" s="45"/>
      <c r="Q93" s="81"/>
      <c r="R93" s="45"/>
      <c r="S93" s="81"/>
      <c r="T93" s="81"/>
      <c r="U93" s="81"/>
      <c r="V93" s="81"/>
      <c r="W93" s="81"/>
      <c r="X93" s="81"/>
      <c r="Y93" s="81"/>
      <c r="Z93" s="82"/>
      <c r="AA93" s="81"/>
      <c r="AB93" s="81"/>
      <c r="AC93" s="81"/>
      <c r="AD93" s="81"/>
      <c r="AE93" s="81"/>
      <c r="AF93" s="81"/>
      <c r="AG93" s="81"/>
      <c r="AH93" s="81"/>
      <c r="AI93" s="81"/>
      <c r="AJ93" s="81"/>
      <c r="AK93" s="81"/>
    </row>
    <row r="94" spans="1:37" ht="15" customHeight="1" x14ac:dyDescent="0.25">
      <c r="A94" s="122"/>
      <c r="B94" s="124"/>
      <c r="C94" s="103">
        <v>91</v>
      </c>
      <c r="D94" s="57" t="s">
        <v>209</v>
      </c>
      <c r="E94" s="32" t="s">
        <v>64</v>
      </c>
      <c r="F94" s="32" t="s">
        <v>595</v>
      </c>
      <c r="G94" s="32" t="s">
        <v>67</v>
      </c>
      <c r="H94" s="32" t="s">
        <v>67</v>
      </c>
      <c r="I94" s="47">
        <v>20</v>
      </c>
      <c r="J94" s="47">
        <v>30</v>
      </c>
      <c r="K94" s="65">
        <v>3.85</v>
      </c>
      <c r="L94" s="33"/>
      <c r="M94" s="78">
        <f t="shared" si="2"/>
        <v>0</v>
      </c>
      <c r="N94" s="44" t="str">
        <f t="shared" si="3"/>
        <v>OK</v>
      </c>
      <c r="O94" s="45"/>
      <c r="P94" s="45"/>
      <c r="Q94" s="81"/>
      <c r="R94" s="45"/>
      <c r="S94" s="81"/>
      <c r="T94" s="81"/>
      <c r="U94" s="81"/>
      <c r="V94" s="81"/>
      <c r="W94" s="81"/>
      <c r="X94" s="81"/>
      <c r="Y94" s="81"/>
      <c r="Z94" s="82"/>
      <c r="AA94" s="81"/>
      <c r="AB94" s="81"/>
      <c r="AC94" s="81"/>
      <c r="AD94" s="81"/>
      <c r="AE94" s="81"/>
      <c r="AF94" s="81"/>
      <c r="AG94" s="81"/>
      <c r="AH94" s="81"/>
      <c r="AI94" s="81"/>
      <c r="AJ94" s="81"/>
      <c r="AK94" s="81"/>
    </row>
    <row r="95" spans="1:37" ht="15" customHeight="1" x14ac:dyDescent="0.25">
      <c r="A95" s="122"/>
      <c r="B95" s="124"/>
      <c r="C95" s="103">
        <v>92</v>
      </c>
      <c r="D95" s="57" t="s">
        <v>210</v>
      </c>
      <c r="E95" s="32" t="s">
        <v>64</v>
      </c>
      <c r="F95" s="32" t="s">
        <v>596</v>
      </c>
      <c r="G95" s="32" t="s">
        <v>67</v>
      </c>
      <c r="H95" s="32" t="s">
        <v>67</v>
      </c>
      <c r="I95" s="47">
        <v>20</v>
      </c>
      <c r="J95" s="47">
        <v>30</v>
      </c>
      <c r="K95" s="65">
        <v>6.29</v>
      </c>
      <c r="L95" s="33"/>
      <c r="M95" s="78">
        <f t="shared" si="2"/>
        <v>0</v>
      </c>
      <c r="N95" s="44" t="str">
        <f t="shared" si="3"/>
        <v>OK</v>
      </c>
      <c r="O95" s="45"/>
      <c r="P95" s="45"/>
      <c r="Q95" s="81"/>
      <c r="R95" s="45"/>
      <c r="S95" s="81"/>
      <c r="T95" s="81"/>
      <c r="U95" s="81"/>
      <c r="V95" s="81"/>
      <c r="W95" s="81"/>
      <c r="X95" s="81"/>
      <c r="Y95" s="81"/>
      <c r="Z95" s="82"/>
      <c r="AA95" s="81"/>
      <c r="AB95" s="81"/>
      <c r="AC95" s="81"/>
      <c r="AD95" s="81"/>
      <c r="AE95" s="81"/>
      <c r="AF95" s="81"/>
      <c r="AG95" s="81"/>
      <c r="AH95" s="81"/>
      <c r="AI95" s="81"/>
      <c r="AJ95" s="81"/>
      <c r="AK95" s="81"/>
    </row>
    <row r="96" spans="1:37" ht="15" customHeight="1" x14ac:dyDescent="0.25">
      <c r="A96" s="122"/>
      <c r="B96" s="124"/>
      <c r="C96" s="103">
        <v>93</v>
      </c>
      <c r="D96" s="57" t="s">
        <v>211</v>
      </c>
      <c r="E96" s="32" t="s">
        <v>64</v>
      </c>
      <c r="F96" s="32" t="s">
        <v>588</v>
      </c>
      <c r="G96" s="32" t="s">
        <v>70</v>
      </c>
      <c r="H96" s="32" t="s">
        <v>70</v>
      </c>
      <c r="I96" s="47">
        <v>20</v>
      </c>
      <c r="J96" s="47">
        <v>30</v>
      </c>
      <c r="K96" s="65">
        <v>6.91</v>
      </c>
      <c r="L96" s="33"/>
      <c r="M96" s="78">
        <f t="shared" si="2"/>
        <v>0</v>
      </c>
      <c r="N96" s="44" t="str">
        <f t="shared" si="3"/>
        <v>OK</v>
      </c>
      <c r="O96" s="45"/>
      <c r="P96" s="45"/>
      <c r="Q96" s="81"/>
      <c r="R96" s="45"/>
      <c r="S96" s="81"/>
      <c r="T96" s="81"/>
      <c r="U96" s="81"/>
      <c r="V96" s="81"/>
      <c r="W96" s="81"/>
      <c r="X96" s="81"/>
      <c r="Y96" s="81"/>
      <c r="Z96" s="82"/>
      <c r="AA96" s="81"/>
      <c r="AB96" s="81"/>
      <c r="AC96" s="81"/>
      <c r="AD96" s="81"/>
      <c r="AE96" s="81"/>
      <c r="AF96" s="81"/>
      <c r="AG96" s="81"/>
      <c r="AH96" s="81"/>
      <c r="AI96" s="81"/>
      <c r="AJ96" s="81"/>
      <c r="AK96" s="81"/>
    </row>
    <row r="97" spans="1:37" ht="15" customHeight="1" x14ac:dyDescent="0.25">
      <c r="A97" s="122"/>
      <c r="B97" s="124"/>
      <c r="C97" s="103">
        <v>94</v>
      </c>
      <c r="D97" s="57" t="s">
        <v>212</v>
      </c>
      <c r="E97" s="32" t="s">
        <v>64</v>
      </c>
      <c r="F97" s="32" t="s">
        <v>597</v>
      </c>
      <c r="G97" s="32" t="s">
        <v>70</v>
      </c>
      <c r="H97" s="32" t="s">
        <v>70</v>
      </c>
      <c r="I97" s="47">
        <v>20</v>
      </c>
      <c r="J97" s="47">
        <v>30</v>
      </c>
      <c r="K97" s="65">
        <v>7</v>
      </c>
      <c r="L97" s="33"/>
      <c r="M97" s="78">
        <f t="shared" si="2"/>
        <v>0</v>
      </c>
      <c r="N97" s="44" t="str">
        <f t="shared" si="3"/>
        <v>OK</v>
      </c>
      <c r="O97" s="45"/>
      <c r="P97" s="45"/>
      <c r="Q97" s="81"/>
      <c r="R97" s="45"/>
      <c r="S97" s="81"/>
      <c r="T97" s="81"/>
      <c r="U97" s="81"/>
      <c r="V97" s="81"/>
      <c r="W97" s="81"/>
      <c r="X97" s="81"/>
      <c r="Y97" s="81"/>
      <c r="Z97" s="82"/>
      <c r="AA97" s="81"/>
      <c r="AB97" s="81"/>
      <c r="AC97" s="81"/>
      <c r="AD97" s="81"/>
      <c r="AE97" s="81"/>
      <c r="AF97" s="81"/>
      <c r="AG97" s="81"/>
      <c r="AH97" s="81"/>
      <c r="AI97" s="81"/>
      <c r="AJ97" s="81"/>
      <c r="AK97" s="81"/>
    </row>
    <row r="98" spans="1:37" ht="15" customHeight="1" x14ac:dyDescent="0.25">
      <c r="A98" s="122"/>
      <c r="B98" s="124"/>
      <c r="C98" s="103">
        <v>95</v>
      </c>
      <c r="D98" s="55" t="s">
        <v>213</v>
      </c>
      <c r="E98" s="32" t="s">
        <v>64</v>
      </c>
      <c r="F98" s="32" t="s">
        <v>598</v>
      </c>
      <c r="G98" s="32" t="s">
        <v>70</v>
      </c>
      <c r="H98" s="32" t="s">
        <v>70</v>
      </c>
      <c r="I98" s="47">
        <v>20</v>
      </c>
      <c r="J98" s="47">
        <v>30</v>
      </c>
      <c r="K98" s="65">
        <v>6.78</v>
      </c>
      <c r="L98" s="33"/>
      <c r="M98" s="78">
        <f t="shared" si="2"/>
        <v>0</v>
      </c>
      <c r="N98" s="44" t="str">
        <f t="shared" si="3"/>
        <v>OK</v>
      </c>
      <c r="O98" s="45"/>
      <c r="P98" s="45"/>
      <c r="Q98" s="81"/>
      <c r="R98" s="45"/>
      <c r="S98" s="81"/>
      <c r="T98" s="81"/>
      <c r="U98" s="81"/>
      <c r="V98" s="81"/>
      <c r="W98" s="81"/>
      <c r="X98" s="81"/>
      <c r="Y98" s="81"/>
      <c r="Z98" s="82"/>
      <c r="AA98" s="81"/>
      <c r="AB98" s="81"/>
      <c r="AC98" s="81"/>
      <c r="AD98" s="81"/>
      <c r="AE98" s="81"/>
      <c r="AF98" s="81"/>
      <c r="AG98" s="81"/>
      <c r="AH98" s="81"/>
      <c r="AI98" s="81"/>
      <c r="AJ98" s="81"/>
      <c r="AK98" s="81"/>
    </row>
    <row r="99" spans="1:37" ht="15" customHeight="1" x14ac:dyDescent="0.25">
      <c r="A99" s="122"/>
      <c r="B99" s="124"/>
      <c r="C99" s="103">
        <v>96</v>
      </c>
      <c r="D99" s="55" t="s">
        <v>214</v>
      </c>
      <c r="E99" s="32" t="s">
        <v>64</v>
      </c>
      <c r="F99" s="32" t="s">
        <v>596</v>
      </c>
      <c r="G99" s="32" t="s">
        <v>67</v>
      </c>
      <c r="H99" s="32" t="s">
        <v>67</v>
      </c>
      <c r="I99" s="47">
        <v>20</v>
      </c>
      <c r="J99" s="47">
        <v>30</v>
      </c>
      <c r="K99" s="65">
        <v>6.83</v>
      </c>
      <c r="L99" s="33"/>
      <c r="M99" s="78">
        <f t="shared" si="2"/>
        <v>0</v>
      </c>
      <c r="N99" s="44" t="str">
        <f t="shared" si="3"/>
        <v>OK</v>
      </c>
      <c r="O99" s="45"/>
      <c r="P99" s="45"/>
      <c r="Q99" s="81"/>
      <c r="R99" s="45"/>
      <c r="S99" s="81"/>
      <c r="T99" s="81"/>
      <c r="U99" s="81"/>
      <c r="V99" s="81"/>
      <c r="W99" s="81"/>
      <c r="X99" s="81"/>
      <c r="Y99" s="81"/>
      <c r="Z99" s="82"/>
      <c r="AA99" s="81"/>
      <c r="AB99" s="81"/>
      <c r="AC99" s="81"/>
      <c r="AD99" s="81"/>
      <c r="AE99" s="81"/>
      <c r="AF99" s="81"/>
      <c r="AG99" s="81"/>
      <c r="AH99" s="81"/>
      <c r="AI99" s="81"/>
      <c r="AJ99" s="81"/>
      <c r="AK99" s="81"/>
    </row>
    <row r="100" spans="1:37" ht="15" customHeight="1" x14ac:dyDescent="0.25">
      <c r="A100" s="122"/>
      <c r="B100" s="124"/>
      <c r="C100" s="103">
        <v>97</v>
      </c>
      <c r="D100" s="55" t="s">
        <v>215</v>
      </c>
      <c r="E100" s="32" t="s">
        <v>64</v>
      </c>
      <c r="F100" s="32" t="s">
        <v>599</v>
      </c>
      <c r="G100" s="32" t="s">
        <v>67</v>
      </c>
      <c r="H100" s="32" t="s">
        <v>67</v>
      </c>
      <c r="I100" s="47">
        <v>20</v>
      </c>
      <c r="J100" s="47">
        <v>30</v>
      </c>
      <c r="K100" s="65">
        <v>6.74</v>
      </c>
      <c r="L100" s="33"/>
      <c r="M100" s="78">
        <f t="shared" si="2"/>
        <v>0</v>
      </c>
      <c r="N100" s="44" t="str">
        <f t="shared" si="3"/>
        <v>OK</v>
      </c>
      <c r="O100" s="45"/>
      <c r="P100" s="45"/>
      <c r="Q100" s="81"/>
      <c r="R100" s="45"/>
      <c r="S100" s="81"/>
      <c r="T100" s="81"/>
      <c r="U100" s="81"/>
      <c r="V100" s="81"/>
      <c r="W100" s="81"/>
      <c r="X100" s="81"/>
      <c r="Y100" s="81"/>
      <c r="Z100" s="82"/>
      <c r="AA100" s="81"/>
      <c r="AB100" s="81"/>
      <c r="AC100" s="81"/>
      <c r="AD100" s="81"/>
      <c r="AE100" s="81"/>
      <c r="AF100" s="81"/>
      <c r="AG100" s="81"/>
      <c r="AH100" s="81"/>
      <c r="AI100" s="81"/>
      <c r="AJ100" s="81"/>
      <c r="AK100" s="81"/>
    </row>
    <row r="101" spans="1:37" ht="15" customHeight="1" x14ac:dyDescent="0.25">
      <c r="A101" s="122"/>
      <c r="B101" s="124"/>
      <c r="C101" s="103">
        <v>98</v>
      </c>
      <c r="D101" s="57" t="s">
        <v>216</v>
      </c>
      <c r="E101" s="32" t="s">
        <v>64</v>
      </c>
      <c r="F101" s="32" t="s">
        <v>600</v>
      </c>
      <c r="G101" s="32" t="s">
        <v>67</v>
      </c>
      <c r="H101" s="32" t="s">
        <v>67</v>
      </c>
      <c r="I101" s="47">
        <v>20</v>
      </c>
      <c r="J101" s="47">
        <v>30</v>
      </c>
      <c r="K101" s="65">
        <v>3.42</v>
      </c>
      <c r="L101" s="33"/>
      <c r="M101" s="78">
        <f t="shared" si="2"/>
        <v>0</v>
      </c>
      <c r="N101" s="44" t="str">
        <f t="shared" si="3"/>
        <v>OK</v>
      </c>
      <c r="O101" s="45"/>
      <c r="P101" s="45"/>
      <c r="Q101" s="81"/>
      <c r="R101" s="45"/>
      <c r="S101" s="81"/>
      <c r="T101" s="81"/>
      <c r="U101" s="81"/>
      <c r="V101" s="81"/>
      <c r="W101" s="81"/>
      <c r="X101" s="81"/>
      <c r="Y101" s="81"/>
      <c r="Z101" s="82"/>
      <c r="AA101" s="81"/>
      <c r="AB101" s="81"/>
      <c r="AC101" s="81"/>
      <c r="AD101" s="81"/>
      <c r="AE101" s="81"/>
      <c r="AF101" s="81"/>
      <c r="AG101" s="81"/>
      <c r="AH101" s="81"/>
      <c r="AI101" s="81"/>
      <c r="AJ101" s="81"/>
      <c r="AK101" s="81"/>
    </row>
    <row r="102" spans="1:37" ht="31.5" customHeight="1" x14ac:dyDescent="0.25">
      <c r="A102" s="122"/>
      <c r="B102" s="124"/>
      <c r="C102" s="103">
        <v>99</v>
      </c>
      <c r="D102" s="57" t="s">
        <v>217</v>
      </c>
      <c r="E102" s="32" t="s">
        <v>64</v>
      </c>
      <c r="F102" s="32" t="s">
        <v>588</v>
      </c>
      <c r="G102" s="32" t="s">
        <v>67</v>
      </c>
      <c r="H102" s="32" t="s">
        <v>67</v>
      </c>
      <c r="I102" s="47">
        <v>20</v>
      </c>
      <c r="J102" s="47">
        <v>30</v>
      </c>
      <c r="K102" s="65">
        <v>36.909999999999997</v>
      </c>
      <c r="L102" s="33"/>
      <c r="M102" s="78">
        <f t="shared" si="2"/>
        <v>0</v>
      </c>
      <c r="N102" s="44" t="str">
        <f t="shared" si="3"/>
        <v>OK</v>
      </c>
      <c r="O102" s="45"/>
      <c r="P102" s="45"/>
      <c r="Q102" s="81"/>
      <c r="R102" s="45"/>
      <c r="S102" s="81"/>
      <c r="T102" s="81"/>
      <c r="U102" s="81"/>
      <c r="V102" s="81"/>
      <c r="W102" s="81"/>
      <c r="X102" s="81"/>
      <c r="Y102" s="81"/>
      <c r="Z102" s="82"/>
      <c r="AA102" s="81"/>
      <c r="AB102" s="81"/>
      <c r="AC102" s="81"/>
      <c r="AD102" s="81"/>
      <c r="AE102" s="81"/>
      <c r="AF102" s="81"/>
      <c r="AG102" s="81"/>
      <c r="AH102" s="81"/>
      <c r="AI102" s="81"/>
      <c r="AJ102" s="81"/>
      <c r="AK102" s="81"/>
    </row>
    <row r="103" spans="1:37" ht="36" customHeight="1" x14ac:dyDescent="0.25">
      <c r="A103" s="122"/>
      <c r="B103" s="124"/>
      <c r="C103" s="103">
        <v>100</v>
      </c>
      <c r="D103" s="55" t="s">
        <v>218</v>
      </c>
      <c r="E103" s="32" t="s">
        <v>64</v>
      </c>
      <c r="F103" s="32" t="s">
        <v>588</v>
      </c>
      <c r="G103" s="32" t="s">
        <v>70</v>
      </c>
      <c r="H103" s="32" t="s">
        <v>70</v>
      </c>
      <c r="I103" s="47">
        <v>20</v>
      </c>
      <c r="J103" s="47">
        <v>30</v>
      </c>
      <c r="K103" s="65">
        <v>28.6</v>
      </c>
      <c r="L103" s="33"/>
      <c r="M103" s="78">
        <f t="shared" si="2"/>
        <v>0</v>
      </c>
      <c r="N103" s="44" t="str">
        <f t="shared" si="3"/>
        <v>OK</v>
      </c>
      <c r="O103" s="45"/>
      <c r="P103" s="45"/>
      <c r="Q103" s="81"/>
      <c r="R103" s="45"/>
      <c r="S103" s="81"/>
      <c r="T103" s="81"/>
      <c r="U103" s="81"/>
      <c r="V103" s="81"/>
      <c r="W103" s="81"/>
      <c r="X103" s="81"/>
      <c r="Y103" s="81"/>
      <c r="Z103" s="82"/>
      <c r="AA103" s="81"/>
      <c r="AB103" s="81"/>
      <c r="AC103" s="81"/>
      <c r="AD103" s="81"/>
      <c r="AE103" s="81"/>
      <c r="AF103" s="81"/>
      <c r="AG103" s="81"/>
      <c r="AH103" s="81"/>
      <c r="AI103" s="81"/>
      <c r="AJ103" s="81"/>
      <c r="AK103" s="81"/>
    </row>
    <row r="104" spans="1:37" ht="15" customHeight="1" x14ac:dyDescent="0.25">
      <c r="A104" s="122"/>
      <c r="B104" s="124"/>
      <c r="C104" s="103">
        <v>101</v>
      </c>
      <c r="D104" s="55" t="s">
        <v>219</v>
      </c>
      <c r="E104" s="32" t="s">
        <v>64</v>
      </c>
      <c r="F104" s="32" t="s">
        <v>588</v>
      </c>
      <c r="G104" s="32" t="s">
        <v>70</v>
      </c>
      <c r="H104" s="32" t="s">
        <v>70</v>
      </c>
      <c r="I104" s="47">
        <v>20</v>
      </c>
      <c r="J104" s="47">
        <v>30</v>
      </c>
      <c r="K104" s="65">
        <v>28.63</v>
      </c>
      <c r="L104" s="33"/>
      <c r="M104" s="78">
        <f t="shared" si="2"/>
        <v>0</v>
      </c>
      <c r="N104" s="44" t="str">
        <f t="shared" si="3"/>
        <v>OK</v>
      </c>
      <c r="O104" s="45"/>
      <c r="P104" s="45"/>
      <c r="Q104" s="81"/>
      <c r="R104" s="45"/>
      <c r="S104" s="81"/>
      <c r="T104" s="81"/>
      <c r="U104" s="81"/>
      <c r="V104" s="81"/>
      <c r="W104" s="81"/>
      <c r="X104" s="81"/>
      <c r="Y104" s="81"/>
      <c r="Z104" s="82"/>
      <c r="AA104" s="81"/>
      <c r="AB104" s="81"/>
      <c r="AC104" s="81"/>
      <c r="AD104" s="81"/>
      <c r="AE104" s="81"/>
      <c r="AF104" s="81"/>
      <c r="AG104" s="81"/>
      <c r="AH104" s="81"/>
      <c r="AI104" s="81"/>
      <c r="AJ104" s="81"/>
      <c r="AK104" s="81"/>
    </row>
    <row r="105" spans="1:37" ht="15" customHeight="1" x14ac:dyDescent="0.25">
      <c r="A105" s="122"/>
      <c r="B105" s="124"/>
      <c r="C105" s="103">
        <v>102</v>
      </c>
      <c r="D105" s="57" t="s">
        <v>220</v>
      </c>
      <c r="E105" s="47" t="s">
        <v>64</v>
      </c>
      <c r="F105" s="47" t="s">
        <v>588</v>
      </c>
      <c r="G105" s="32" t="s">
        <v>67</v>
      </c>
      <c r="H105" s="47" t="s">
        <v>67</v>
      </c>
      <c r="I105" s="47">
        <v>20</v>
      </c>
      <c r="J105" s="47">
        <v>30</v>
      </c>
      <c r="K105" s="65">
        <v>28.07</v>
      </c>
      <c r="L105" s="33"/>
      <c r="M105" s="78">
        <f t="shared" si="2"/>
        <v>0</v>
      </c>
      <c r="N105" s="44" t="str">
        <f t="shared" si="3"/>
        <v>OK</v>
      </c>
      <c r="O105" s="45"/>
      <c r="P105" s="45"/>
      <c r="Q105" s="81"/>
      <c r="R105" s="45"/>
      <c r="S105" s="81"/>
      <c r="T105" s="81"/>
      <c r="U105" s="81"/>
      <c r="V105" s="81"/>
      <c r="W105" s="81"/>
      <c r="X105" s="81"/>
      <c r="Y105" s="81"/>
      <c r="Z105" s="82"/>
      <c r="AA105" s="81"/>
      <c r="AB105" s="81"/>
      <c r="AC105" s="81"/>
      <c r="AD105" s="81"/>
      <c r="AE105" s="81"/>
      <c r="AF105" s="81"/>
      <c r="AG105" s="81"/>
      <c r="AH105" s="81"/>
      <c r="AI105" s="81"/>
      <c r="AJ105" s="81"/>
      <c r="AK105" s="81"/>
    </row>
    <row r="106" spans="1:37" ht="15" customHeight="1" x14ac:dyDescent="0.25">
      <c r="A106" s="122"/>
      <c r="B106" s="124"/>
      <c r="C106" s="103">
        <v>103</v>
      </c>
      <c r="D106" s="57" t="s">
        <v>221</v>
      </c>
      <c r="E106" s="47" t="s">
        <v>64</v>
      </c>
      <c r="F106" s="47" t="s">
        <v>588</v>
      </c>
      <c r="G106" s="32" t="s">
        <v>67</v>
      </c>
      <c r="H106" s="47" t="s">
        <v>67</v>
      </c>
      <c r="I106" s="47">
        <v>20</v>
      </c>
      <c r="J106" s="47">
        <v>30</v>
      </c>
      <c r="K106" s="65">
        <v>28</v>
      </c>
      <c r="L106" s="33"/>
      <c r="M106" s="78">
        <f t="shared" si="2"/>
        <v>0</v>
      </c>
      <c r="N106" s="44" t="str">
        <f t="shared" si="3"/>
        <v>OK</v>
      </c>
      <c r="O106" s="45"/>
      <c r="P106" s="45"/>
      <c r="Q106" s="81"/>
      <c r="R106" s="45"/>
      <c r="S106" s="81"/>
      <c r="T106" s="81"/>
      <c r="U106" s="81"/>
      <c r="V106" s="81"/>
      <c r="W106" s="81"/>
      <c r="X106" s="81"/>
      <c r="Y106" s="81"/>
      <c r="Z106" s="82"/>
      <c r="AA106" s="81"/>
      <c r="AB106" s="81"/>
      <c r="AC106" s="81"/>
      <c r="AD106" s="81"/>
      <c r="AE106" s="81"/>
      <c r="AF106" s="81"/>
      <c r="AG106" s="81"/>
      <c r="AH106" s="81"/>
      <c r="AI106" s="81"/>
      <c r="AJ106" s="81"/>
      <c r="AK106" s="81"/>
    </row>
    <row r="107" spans="1:37" ht="15" customHeight="1" x14ac:dyDescent="0.25">
      <c r="A107" s="122"/>
      <c r="B107" s="124"/>
      <c r="C107" s="103">
        <v>104</v>
      </c>
      <c r="D107" s="57" t="s">
        <v>222</v>
      </c>
      <c r="E107" s="32" t="s">
        <v>64</v>
      </c>
      <c r="F107" s="32" t="s">
        <v>588</v>
      </c>
      <c r="G107" s="32" t="s">
        <v>70</v>
      </c>
      <c r="H107" s="32" t="s">
        <v>70</v>
      </c>
      <c r="I107" s="47">
        <v>20</v>
      </c>
      <c r="J107" s="47">
        <v>30</v>
      </c>
      <c r="K107" s="65">
        <v>29.3</v>
      </c>
      <c r="L107" s="33"/>
      <c r="M107" s="78">
        <f t="shared" si="2"/>
        <v>0</v>
      </c>
      <c r="N107" s="44" t="str">
        <f t="shared" si="3"/>
        <v>OK</v>
      </c>
      <c r="O107" s="45"/>
      <c r="P107" s="45"/>
      <c r="Q107" s="81"/>
      <c r="R107" s="45"/>
      <c r="S107" s="81"/>
      <c r="T107" s="81"/>
      <c r="U107" s="81"/>
      <c r="V107" s="81"/>
      <c r="W107" s="81"/>
      <c r="X107" s="81"/>
      <c r="Y107" s="81"/>
      <c r="Z107" s="82"/>
      <c r="AA107" s="81"/>
      <c r="AB107" s="81"/>
      <c r="AC107" s="81"/>
      <c r="AD107" s="81"/>
      <c r="AE107" s="81"/>
      <c r="AF107" s="81"/>
      <c r="AG107" s="81"/>
      <c r="AH107" s="81"/>
      <c r="AI107" s="81"/>
      <c r="AJ107" s="81"/>
      <c r="AK107" s="81"/>
    </row>
    <row r="108" spans="1:37" ht="15" customHeight="1" x14ac:dyDescent="0.25">
      <c r="A108" s="122"/>
      <c r="B108" s="124"/>
      <c r="C108" s="103">
        <v>105</v>
      </c>
      <c r="D108" s="57" t="s">
        <v>223</v>
      </c>
      <c r="E108" s="32" t="s">
        <v>64</v>
      </c>
      <c r="F108" s="32" t="s">
        <v>588</v>
      </c>
      <c r="G108" s="32" t="s">
        <v>70</v>
      </c>
      <c r="H108" s="32" t="s">
        <v>70</v>
      </c>
      <c r="I108" s="47">
        <v>20</v>
      </c>
      <c r="J108" s="47">
        <v>30</v>
      </c>
      <c r="K108" s="65">
        <v>29.75</v>
      </c>
      <c r="L108" s="33"/>
      <c r="M108" s="78">
        <f t="shared" si="2"/>
        <v>0</v>
      </c>
      <c r="N108" s="44" t="str">
        <f t="shared" si="3"/>
        <v>OK</v>
      </c>
      <c r="O108" s="45"/>
      <c r="P108" s="45"/>
      <c r="Q108" s="81"/>
      <c r="R108" s="45"/>
      <c r="S108" s="81"/>
      <c r="T108" s="81"/>
      <c r="U108" s="81"/>
      <c r="V108" s="81"/>
      <c r="W108" s="81"/>
      <c r="X108" s="81"/>
      <c r="Y108" s="81"/>
      <c r="Z108" s="82"/>
      <c r="AA108" s="81"/>
      <c r="AB108" s="81"/>
      <c r="AC108" s="81"/>
      <c r="AD108" s="81"/>
      <c r="AE108" s="81"/>
      <c r="AF108" s="81"/>
      <c r="AG108" s="81"/>
      <c r="AH108" s="81"/>
      <c r="AI108" s="81"/>
      <c r="AJ108" s="81"/>
      <c r="AK108" s="81"/>
    </row>
    <row r="109" spans="1:37" ht="15" customHeight="1" x14ac:dyDescent="0.25">
      <c r="A109" s="122"/>
      <c r="B109" s="124"/>
      <c r="C109" s="103">
        <v>106</v>
      </c>
      <c r="D109" s="57" t="s">
        <v>224</v>
      </c>
      <c r="E109" s="32" t="s">
        <v>64</v>
      </c>
      <c r="F109" s="32" t="s">
        <v>588</v>
      </c>
      <c r="G109" s="32" t="s">
        <v>70</v>
      </c>
      <c r="H109" s="32" t="s">
        <v>70</v>
      </c>
      <c r="I109" s="47">
        <v>20</v>
      </c>
      <c r="J109" s="47">
        <v>30</v>
      </c>
      <c r="K109" s="65">
        <v>25.89</v>
      </c>
      <c r="L109" s="33"/>
      <c r="M109" s="78">
        <f t="shared" si="2"/>
        <v>0</v>
      </c>
      <c r="N109" s="44" t="str">
        <f t="shared" si="3"/>
        <v>OK</v>
      </c>
      <c r="O109" s="45"/>
      <c r="P109" s="45"/>
      <c r="Q109" s="81"/>
      <c r="R109" s="45"/>
      <c r="S109" s="81"/>
      <c r="T109" s="81"/>
      <c r="U109" s="81"/>
      <c r="V109" s="81"/>
      <c r="W109" s="81"/>
      <c r="X109" s="81"/>
      <c r="Y109" s="81"/>
      <c r="Z109" s="82"/>
      <c r="AA109" s="81"/>
      <c r="AB109" s="81"/>
      <c r="AC109" s="81"/>
      <c r="AD109" s="81"/>
      <c r="AE109" s="81"/>
      <c r="AF109" s="81"/>
      <c r="AG109" s="81"/>
      <c r="AH109" s="81"/>
      <c r="AI109" s="81"/>
      <c r="AJ109" s="81"/>
      <c r="AK109" s="81"/>
    </row>
    <row r="110" spans="1:37" ht="41.25" customHeight="1" x14ac:dyDescent="0.25">
      <c r="A110" s="122"/>
      <c r="B110" s="124"/>
      <c r="C110" s="103">
        <v>107</v>
      </c>
      <c r="D110" s="57" t="s">
        <v>90</v>
      </c>
      <c r="E110" s="32" t="s">
        <v>66</v>
      </c>
      <c r="F110" s="32" t="s">
        <v>601</v>
      </c>
      <c r="G110" s="32" t="s">
        <v>70</v>
      </c>
      <c r="H110" s="32" t="s">
        <v>70</v>
      </c>
      <c r="I110" s="47">
        <v>20</v>
      </c>
      <c r="J110" s="47">
        <v>30</v>
      </c>
      <c r="K110" s="65">
        <v>61.05</v>
      </c>
      <c r="L110" s="33"/>
      <c r="M110" s="78">
        <f t="shared" si="2"/>
        <v>0</v>
      </c>
      <c r="N110" s="44" t="str">
        <f t="shared" si="3"/>
        <v>OK</v>
      </c>
      <c r="O110" s="45"/>
      <c r="P110" s="45"/>
      <c r="Q110" s="81"/>
      <c r="R110" s="45"/>
      <c r="S110" s="81"/>
      <c r="T110" s="81"/>
      <c r="U110" s="81"/>
      <c r="V110" s="81"/>
      <c r="W110" s="81"/>
      <c r="X110" s="81"/>
      <c r="Y110" s="81"/>
      <c r="Z110" s="82"/>
      <c r="AA110" s="81"/>
      <c r="AB110" s="81"/>
      <c r="AC110" s="81"/>
      <c r="AD110" s="81"/>
      <c r="AE110" s="81"/>
      <c r="AF110" s="81"/>
      <c r="AG110" s="81"/>
      <c r="AH110" s="81"/>
      <c r="AI110" s="81"/>
      <c r="AJ110" s="81"/>
      <c r="AK110" s="81"/>
    </row>
    <row r="111" spans="1:37" ht="15" customHeight="1" x14ac:dyDescent="0.25">
      <c r="A111" s="122"/>
      <c r="B111" s="124"/>
      <c r="C111" s="103">
        <v>108</v>
      </c>
      <c r="D111" s="57" t="s">
        <v>91</v>
      </c>
      <c r="E111" s="32" t="s">
        <v>66</v>
      </c>
      <c r="F111" s="32" t="s">
        <v>601</v>
      </c>
      <c r="G111" s="32" t="s">
        <v>70</v>
      </c>
      <c r="H111" s="50" t="s">
        <v>70</v>
      </c>
      <c r="I111" s="47">
        <v>20</v>
      </c>
      <c r="J111" s="47">
        <v>30</v>
      </c>
      <c r="K111" s="65">
        <v>3.17</v>
      </c>
      <c r="L111" s="33"/>
      <c r="M111" s="78">
        <f t="shared" si="2"/>
        <v>0</v>
      </c>
      <c r="N111" s="44" t="str">
        <f t="shared" si="3"/>
        <v>OK</v>
      </c>
      <c r="O111" s="45"/>
      <c r="P111" s="45"/>
      <c r="Q111" s="81"/>
      <c r="R111" s="45"/>
      <c r="S111" s="81"/>
      <c r="T111" s="81"/>
      <c r="U111" s="81"/>
      <c r="V111" s="81"/>
      <c r="W111" s="81"/>
      <c r="X111" s="81"/>
      <c r="Y111" s="81"/>
      <c r="Z111" s="82"/>
      <c r="AA111" s="81"/>
      <c r="AB111" s="81"/>
      <c r="AC111" s="81"/>
      <c r="AD111" s="81"/>
      <c r="AE111" s="81"/>
      <c r="AF111" s="81"/>
      <c r="AG111" s="81"/>
      <c r="AH111" s="81"/>
      <c r="AI111" s="81"/>
      <c r="AJ111" s="81"/>
      <c r="AK111" s="81"/>
    </row>
    <row r="112" spans="1:37" ht="15" customHeight="1" x14ac:dyDescent="0.25">
      <c r="A112" s="122"/>
      <c r="B112" s="124"/>
      <c r="C112" s="103">
        <v>109</v>
      </c>
      <c r="D112" s="57" t="s">
        <v>92</v>
      </c>
      <c r="E112" s="32" t="s">
        <v>66</v>
      </c>
      <c r="F112" s="32" t="s">
        <v>602</v>
      </c>
      <c r="G112" s="32" t="s">
        <v>70</v>
      </c>
      <c r="H112" s="32" t="s">
        <v>70</v>
      </c>
      <c r="I112" s="47">
        <v>20</v>
      </c>
      <c r="J112" s="47">
        <v>30</v>
      </c>
      <c r="K112" s="65">
        <v>3.39</v>
      </c>
      <c r="L112" s="48"/>
      <c r="M112" s="78">
        <f t="shared" si="2"/>
        <v>0</v>
      </c>
      <c r="N112" s="44" t="str">
        <f t="shared" si="3"/>
        <v>OK</v>
      </c>
      <c r="O112" s="45"/>
      <c r="P112" s="45"/>
      <c r="Q112" s="81"/>
      <c r="R112" s="45"/>
      <c r="S112" s="81"/>
      <c r="T112" s="81"/>
      <c r="U112" s="81"/>
      <c r="V112" s="81"/>
      <c r="W112" s="81"/>
      <c r="X112" s="81"/>
      <c r="Y112" s="81"/>
      <c r="Z112" s="82"/>
      <c r="AA112" s="81"/>
      <c r="AB112" s="81"/>
      <c r="AC112" s="81"/>
      <c r="AD112" s="81"/>
      <c r="AE112" s="81"/>
      <c r="AF112" s="81"/>
      <c r="AG112" s="81"/>
      <c r="AH112" s="81"/>
      <c r="AI112" s="81"/>
      <c r="AJ112" s="81"/>
      <c r="AK112" s="81"/>
    </row>
    <row r="113" spans="1:37" ht="15" customHeight="1" x14ac:dyDescent="0.25">
      <c r="A113" s="122"/>
      <c r="B113" s="124"/>
      <c r="C113" s="103">
        <v>110</v>
      </c>
      <c r="D113" s="57" t="s">
        <v>93</v>
      </c>
      <c r="E113" s="32" t="s">
        <v>66</v>
      </c>
      <c r="F113" s="32" t="s">
        <v>603</v>
      </c>
      <c r="G113" s="32" t="s">
        <v>70</v>
      </c>
      <c r="H113" s="32" t="s">
        <v>70</v>
      </c>
      <c r="I113" s="47">
        <v>20</v>
      </c>
      <c r="J113" s="47">
        <v>30</v>
      </c>
      <c r="K113" s="65">
        <v>12.56</v>
      </c>
      <c r="L113" s="48"/>
      <c r="M113" s="78">
        <f t="shared" si="2"/>
        <v>0</v>
      </c>
      <c r="N113" s="44" t="str">
        <f t="shared" si="3"/>
        <v>OK</v>
      </c>
      <c r="O113" s="45"/>
      <c r="P113" s="45"/>
      <c r="Q113" s="81"/>
      <c r="R113" s="45"/>
      <c r="S113" s="81"/>
      <c r="T113" s="81"/>
      <c r="U113" s="81"/>
      <c r="V113" s="81"/>
      <c r="W113" s="81"/>
      <c r="X113" s="81"/>
      <c r="Y113" s="81"/>
      <c r="Z113" s="82"/>
      <c r="AA113" s="81"/>
      <c r="AB113" s="81"/>
      <c r="AC113" s="81"/>
      <c r="AD113" s="81"/>
      <c r="AE113" s="81"/>
      <c r="AF113" s="81"/>
      <c r="AG113" s="81"/>
      <c r="AH113" s="81"/>
      <c r="AI113" s="81"/>
      <c r="AJ113" s="81"/>
      <c r="AK113" s="81"/>
    </row>
    <row r="114" spans="1:37" ht="15" customHeight="1" x14ac:dyDescent="0.25">
      <c r="A114" s="122"/>
      <c r="B114" s="124"/>
      <c r="C114" s="103">
        <v>111</v>
      </c>
      <c r="D114" s="57" t="s">
        <v>94</v>
      </c>
      <c r="E114" s="32" t="s">
        <v>66</v>
      </c>
      <c r="F114" s="32" t="s">
        <v>603</v>
      </c>
      <c r="G114" s="32" t="s">
        <v>70</v>
      </c>
      <c r="H114" s="50" t="s">
        <v>70</v>
      </c>
      <c r="I114" s="47">
        <v>20</v>
      </c>
      <c r="J114" s="47">
        <v>30</v>
      </c>
      <c r="K114" s="65">
        <v>4.3099999999999996</v>
      </c>
      <c r="L114" s="48"/>
      <c r="M114" s="78">
        <f t="shared" si="2"/>
        <v>0</v>
      </c>
      <c r="N114" s="44" t="str">
        <f t="shared" si="3"/>
        <v>OK</v>
      </c>
      <c r="O114" s="45"/>
      <c r="P114" s="45"/>
      <c r="Q114" s="81"/>
      <c r="R114" s="45"/>
      <c r="S114" s="81"/>
      <c r="T114" s="81"/>
      <c r="U114" s="81"/>
      <c r="V114" s="81"/>
      <c r="W114" s="81"/>
      <c r="X114" s="81"/>
      <c r="Y114" s="81"/>
      <c r="Z114" s="82"/>
      <c r="AA114" s="81"/>
      <c r="AB114" s="81"/>
      <c r="AC114" s="81"/>
      <c r="AD114" s="81"/>
      <c r="AE114" s="81"/>
      <c r="AF114" s="81"/>
      <c r="AG114" s="81"/>
      <c r="AH114" s="81"/>
      <c r="AI114" s="81"/>
      <c r="AJ114" s="81"/>
      <c r="AK114" s="81"/>
    </row>
    <row r="115" spans="1:37" ht="15" customHeight="1" x14ac:dyDescent="0.25">
      <c r="A115" s="122"/>
      <c r="B115" s="124"/>
      <c r="C115" s="103">
        <v>112</v>
      </c>
      <c r="D115" s="57" t="s">
        <v>95</v>
      </c>
      <c r="E115" s="32" t="s">
        <v>66</v>
      </c>
      <c r="F115" s="32" t="s">
        <v>603</v>
      </c>
      <c r="G115" s="47" t="s">
        <v>70</v>
      </c>
      <c r="H115" s="50" t="s">
        <v>70</v>
      </c>
      <c r="I115" s="47">
        <v>20</v>
      </c>
      <c r="J115" s="47">
        <v>30</v>
      </c>
      <c r="K115" s="65">
        <v>4.42</v>
      </c>
      <c r="L115" s="48"/>
      <c r="M115" s="78">
        <f t="shared" si="2"/>
        <v>0</v>
      </c>
      <c r="N115" s="44" t="str">
        <f t="shared" si="3"/>
        <v>OK</v>
      </c>
      <c r="O115" s="45"/>
      <c r="P115" s="45"/>
      <c r="Q115" s="81"/>
      <c r="R115" s="45"/>
      <c r="S115" s="81"/>
      <c r="T115" s="81"/>
      <c r="U115" s="81"/>
      <c r="V115" s="81"/>
      <c r="W115" s="81"/>
      <c r="X115" s="81"/>
      <c r="Y115" s="81"/>
      <c r="Z115" s="82"/>
      <c r="AA115" s="81"/>
      <c r="AB115" s="81"/>
      <c r="AC115" s="81"/>
      <c r="AD115" s="81"/>
      <c r="AE115" s="81"/>
      <c r="AF115" s="81"/>
      <c r="AG115" s="81"/>
      <c r="AH115" s="81"/>
      <c r="AI115" s="81"/>
      <c r="AJ115" s="81"/>
      <c r="AK115" s="81"/>
    </row>
    <row r="116" spans="1:37" ht="63.75" customHeight="1" x14ac:dyDescent="0.25">
      <c r="A116" s="122"/>
      <c r="B116" s="124"/>
      <c r="C116" s="103">
        <v>113</v>
      </c>
      <c r="D116" s="55" t="s">
        <v>96</v>
      </c>
      <c r="E116" s="32" t="s">
        <v>66</v>
      </c>
      <c r="F116" s="32" t="s">
        <v>603</v>
      </c>
      <c r="G116" s="32" t="s">
        <v>70</v>
      </c>
      <c r="H116" s="32" t="s">
        <v>70</v>
      </c>
      <c r="I116" s="47">
        <v>20</v>
      </c>
      <c r="J116" s="47">
        <v>30</v>
      </c>
      <c r="K116" s="65">
        <v>4.95</v>
      </c>
      <c r="L116" s="48"/>
      <c r="M116" s="78">
        <f t="shared" si="2"/>
        <v>0</v>
      </c>
      <c r="N116" s="44" t="str">
        <f t="shared" si="3"/>
        <v>OK</v>
      </c>
      <c r="O116" s="45"/>
      <c r="P116" s="45"/>
      <c r="Q116" s="81"/>
      <c r="R116" s="45"/>
      <c r="S116" s="81"/>
      <c r="T116" s="81"/>
      <c r="U116" s="81"/>
      <c r="V116" s="81"/>
      <c r="W116" s="81"/>
      <c r="X116" s="81"/>
      <c r="Y116" s="81"/>
      <c r="Z116" s="82"/>
      <c r="AA116" s="81"/>
      <c r="AB116" s="81"/>
      <c r="AC116" s="81"/>
      <c r="AD116" s="81"/>
      <c r="AE116" s="81"/>
      <c r="AF116" s="81"/>
      <c r="AG116" s="81"/>
      <c r="AH116" s="81"/>
      <c r="AI116" s="81"/>
      <c r="AJ116" s="81"/>
      <c r="AK116" s="81"/>
    </row>
    <row r="117" spans="1:37" ht="15" customHeight="1" x14ac:dyDescent="0.25">
      <c r="A117" s="122"/>
      <c r="B117" s="124"/>
      <c r="C117" s="103">
        <v>114</v>
      </c>
      <c r="D117" s="55" t="s">
        <v>97</v>
      </c>
      <c r="E117" s="32" t="s">
        <v>66</v>
      </c>
      <c r="F117" s="32" t="s">
        <v>603</v>
      </c>
      <c r="G117" s="32" t="s">
        <v>70</v>
      </c>
      <c r="H117" s="32" t="s">
        <v>70</v>
      </c>
      <c r="I117" s="47">
        <v>20</v>
      </c>
      <c r="J117" s="47">
        <v>30</v>
      </c>
      <c r="K117" s="65">
        <v>5.52</v>
      </c>
      <c r="L117" s="48"/>
      <c r="M117" s="78">
        <f t="shared" si="2"/>
        <v>0</v>
      </c>
      <c r="N117" s="44" t="str">
        <f t="shared" si="3"/>
        <v>OK</v>
      </c>
      <c r="O117" s="45"/>
      <c r="P117" s="45"/>
      <c r="Q117" s="81"/>
      <c r="R117" s="45"/>
      <c r="S117" s="81"/>
      <c r="T117" s="81"/>
      <c r="U117" s="81"/>
      <c r="V117" s="81"/>
      <c r="W117" s="81"/>
      <c r="X117" s="81"/>
      <c r="Y117" s="81"/>
      <c r="Z117" s="82"/>
      <c r="AA117" s="81"/>
      <c r="AB117" s="81"/>
      <c r="AC117" s="81"/>
      <c r="AD117" s="81"/>
      <c r="AE117" s="81"/>
      <c r="AF117" s="81"/>
      <c r="AG117" s="81"/>
      <c r="AH117" s="81"/>
      <c r="AI117" s="81"/>
      <c r="AJ117" s="81"/>
      <c r="AK117" s="81"/>
    </row>
    <row r="118" spans="1:37" ht="15" customHeight="1" x14ac:dyDescent="0.25">
      <c r="A118" s="122"/>
      <c r="B118" s="124"/>
      <c r="C118" s="103">
        <v>115</v>
      </c>
      <c r="D118" s="55" t="s">
        <v>225</v>
      </c>
      <c r="E118" s="32" t="s">
        <v>66</v>
      </c>
      <c r="F118" s="32" t="s">
        <v>595</v>
      </c>
      <c r="G118" s="32" t="s">
        <v>67</v>
      </c>
      <c r="H118" s="32" t="s">
        <v>67</v>
      </c>
      <c r="I118" s="47">
        <v>20</v>
      </c>
      <c r="J118" s="47">
        <v>30</v>
      </c>
      <c r="K118" s="65">
        <v>0.09</v>
      </c>
      <c r="L118" s="48"/>
      <c r="M118" s="78">
        <f t="shared" si="2"/>
        <v>0</v>
      </c>
      <c r="N118" s="44" t="str">
        <f t="shared" si="3"/>
        <v>OK</v>
      </c>
      <c r="O118" s="45"/>
      <c r="P118" s="45"/>
      <c r="Q118" s="81"/>
      <c r="R118" s="45"/>
      <c r="S118" s="81"/>
      <c r="T118" s="81"/>
      <c r="U118" s="81"/>
      <c r="V118" s="81"/>
      <c r="W118" s="81"/>
      <c r="X118" s="81"/>
      <c r="Y118" s="81"/>
      <c r="Z118" s="82"/>
      <c r="AA118" s="81"/>
      <c r="AB118" s="81"/>
      <c r="AC118" s="81"/>
      <c r="AD118" s="81"/>
      <c r="AE118" s="81"/>
      <c r="AF118" s="81"/>
      <c r="AG118" s="81"/>
      <c r="AH118" s="81"/>
      <c r="AI118" s="81"/>
      <c r="AJ118" s="81"/>
      <c r="AK118" s="81"/>
    </row>
    <row r="119" spans="1:37" ht="15" customHeight="1" x14ac:dyDescent="0.25">
      <c r="A119" s="122"/>
      <c r="B119" s="124"/>
      <c r="C119" s="103">
        <v>116</v>
      </c>
      <c r="D119" s="55" t="s">
        <v>226</v>
      </c>
      <c r="E119" s="32" t="s">
        <v>66</v>
      </c>
      <c r="F119" s="32" t="s">
        <v>595</v>
      </c>
      <c r="G119" s="32" t="s">
        <v>69</v>
      </c>
      <c r="H119" s="32" t="s">
        <v>69</v>
      </c>
      <c r="I119" s="47">
        <v>20</v>
      </c>
      <c r="J119" s="47">
        <v>30</v>
      </c>
      <c r="K119" s="65">
        <v>8.25</v>
      </c>
      <c r="L119" s="48"/>
      <c r="M119" s="78">
        <f t="shared" si="2"/>
        <v>0</v>
      </c>
      <c r="N119" s="44" t="str">
        <f t="shared" si="3"/>
        <v>OK</v>
      </c>
      <c r="O119" s="45"/>
      <c r="P119" s="45"/>
      <c r="Q119" s="81"/>
      <c r="R119" s="45"/>
      <c r="S119" s="81"/>
      <c r="T119" s="81"/>
      <c r="U119" s="81"/>
      <c r="V119" s="81"/>
      <c r="W119" s="81"/>
      <c r="X119" s="81"/>
      <c r="Y119" s="81"/>
      <c r="Z119" s="82"/>
      <c r="AA119" s="81"/>
      <c r="AB119" s="81"/>
      <c r="AC119" s="81"/>
      <c r="AD119" s="81"/>
      <c r="AE119" s="81"/>
      <c r="AF119" s="81"/>
      <c r="AG119" s="81"/>
      <c r="AH119" s="81"/>
      <c r="AI119" s="81"/>
      <c r="AJ119" s="81"/>
      <c r="AK119" s="81"/>
    </row>
    <row r="120" spans="1:37" ht="15" customHeight="1" x14ac:dyDescent="0.25">
      <c r="A120" s="122"/>
      <c r="B120" s="124"/>
      <c r="C120" s="103">
        <v>117</v>
      </c>
      <c r="D120" s="55" t="s">
        <v>39</v>
      </c>
      <c r="E120" s="47" t="s">
        <v>64</v>
      </c>
      <c r="F120" s="47" t="s">
        <v>595</v>
      </c>
      <c r="G120" s="32" t="s">
        <v>67</v>
      </c>
      <c r="H120" s="47" t="s">
        <v>67</v>
      </c>
      <c r="I120" s="47">
        <v>20</v>
      </c>
      <c r="J120" s="47">
        <v>30</v>
      </c>
      <c r="K120" s="65">
        <v>10.29</v>
      </c>
      <c r="L120" s="48"/>
      <c r="M120" s="78">
        <f t="shared" si="2"/>
        <v>0</v>
      </c>
      <c r="N120" s="44" t="str">
        <f t="shared" si="3"/>
        <v>OK</v>
      </c>
      <c r="O120" s="45"/>
      <c r="P120" s="45"/>
      <c r="Q120" s="81"/>
      <c r="R120" s="45"/>
      <c r="S120" s="81"/>
      <c r="T120" s="81"/>
      <c r="U120" s="81"/>
      <c r="V120" s="81"/>
      <c r="W120" s="81"/>
      <c r="X120" s="81"/>
      <c r="Y120" s="81"/>
      <c r="Z120" s="82"/>
      <c r="AA120" s="81"/>
      <c r="AB120" s="81"/>
      <c r="AC120" s="81"/>
      <c r="AD120" s="81"/>
      <c r="AE120" s="81"/>
      <c r="AF120" s="81"/>
      <c r="AG120" s="81"/>
      <c r="AH120" s="81"/>
      <c r="AI120" s="81"/>
      <c r="AJ120" s="81"/>
      <c r="AK120" s="81"/>
    </row>
    <row r="121" spans="1:37" ht="15"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2"/>
        <v>0</v>
      </c>
      <c r="N121" s="44" t="str">
        <f t="shared" si="3"/>
        <v>OK</v>
      </c>
      <c r="O121" s="45"/>
      <c r="P121" s="45"/>
      <c r="Q121" s="81"/>
      <c r="R121" s="45"/>
      <c r="S121" s="81"/>
      <c r="T121" s="81"/>
      <c r="U121" s="81"/>
      <c r="V121" s="81"/>
      <c r="W121" s="81"/>
      <c r="X121" s="81"/>
      <c r="Y121" s="81"/>
      <c r="Z121" s="82"/>
      <c r="AA121" s="81"/>
      <c r="AB121" s="81"/>
      <c r="AC121" s="81"/>
      <c r="AD121" s="81"/>
      <c r="AE121" s="81"/>
      <c r="AF121" s="81"/>
      <c r="AG121" s="81"/>
      <c r="AH121" s="81"/>
      <c r="AI121" s="81"/>
      <c r="AJ121" s="81"/>
      <c r="AK121" s="81"/>
    </row>
    <row r="122" spans="1:37" ht="15"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2"/>
        <v>0</v>
      </c>
      <c r="N122" s="44" t="str">
        <f t="shared" si="3"/>
        <v>OK</v>
      </c>
      <c r="O122" s="45"/>
      <c r="P122" s="45"/>
      <c r="Q122" s="81"/>
      <c r="R122" s="45"/>
      <c r="S122" s="81"/>
      <c r="T122" s="81"/>
      <c r="U122" s="81"/>
      <c r="V122" s="81"/>
      <c r="W122" s="81"/>
      <c r="X122" s="81"/>
      <c r="Y122" s="81"/>
      <c r="Z122" s="82"/>
      <c r="AA122" s="81"/>
      <c r="AB122" s="81"/>
      <c r="AC122" s="81"/>
      <c r="AD122" s="81"/>
      <c r="AE122" s="81"/>
      <c r="AF122" s="81"/>
      <c r="AG122" s="81"/>
      <c r="AH122" s="81"/>
      <c r="AI122" s="81"/>
      <c r="AJ122" s="81"/>
      <c r="AK122" s="81"/>
    </row>
    <row r="123" spans="1:37" ht="15"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2"/>
        <v>0</v>
      </c>
      <c r="N123" s="44" t="str">
        <f t="shared" si="3"/>
        <v>OK</v>
      </c>
      <c r="O123" s="45"/>
      <c r="P123" s="45"/>
      <c r="Q123" s="81"/>
      <c r="R123" s="45"/>
      <c r="S123" s="81"/>
      <c r="T123" s="81"/>
      <c r="U123" s="81"/>
      <c r="V123" s="81"/>
      <c r="W123" s="81"/>
      <c r="X123" s="81"/>
      <c r="Y123" s="81"/>
      <c r="Z123" s="82"/>
      <c r="AA123" s="81"/>
      <c r="AB123" s="81"/>
      <c r="AC123" s="81"/>
      <c r="AD123" s="81"/>
      <c r="AE123" s="81"/>
      <c r="AF123" s="81"/>
      <c r="AG123" s="81"/>
      <c r="AH123" s="81"/>
      <c r="AI123" s="81"/>
      <c r="AJ123" s="81"/>
      <c r="AK123" s="81"/>
    </row>
    <row r="124" spans="1:37" ht="15"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2"/>
        <v>0</v>
      </c>
      <c r="N124" s="44" t="str">
        <f t="shared" si="3"/>
        <v>OK</v>
      </c>
      <c r="O124" s="45"/>
      <c r="P124" s="45"/>
      <c r="Q124" s="81"/>
      <c r="R124" s="45"/>
      <c r="S124" s="81"/>
      <c r="T124" s="81"/>
      <c r="U124" s="81"/>
      <c r="V124" s="81"/>
      <c r="W124" s="81"/>
      <c r="X124" s="81"/>
      <c r="Y124" s="81"/>
      <c r="Z124" s="82"/>
      <c r="AA124" s="81"/>
      <c r="AB124" s="81"/>
      <c r="AC124" s="81"/>
      <c r="AD124" s="81"/>
      <c r="AE124" s="81"/>
      <c r="AF124" s="81"/>
      <c r="AG124" s="81"/>
      <c r="AH124" s="81"/>
      <c r="AI124" s="81"/>
      <c r="AJ124" s="81"/>
      <c r="AK124" s="81"/>
    </row>
    <row r="125" spans="1:37" ht="15"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2"/>
        <v>0</v>
      </c>
      <c r="N125" s="44" t="str">
        <f t="shared" si="3"/>
        <v>OK</v>
      </c>
      <c r="O125" s="45"/>
      <c r="P125" s="45"/>
      <c r="Q125" s="81"/>
      <c r="R125" s="45"/>
      <c r="S125" s="81"/>
      <c r="T125" s="81"/>
      <c r="U125" s="81"/>
      <c r="V125" s="81"/>
      <c r="W125" s="81"/>
      <c r="X125" s="81"/>
      <c r="Y125" s="81"/>
      <c r="Z125" s="82"/>
      <c r="AA125" s="81"/>
      <c r="AB125" s="81"/>
      <c r="AC125" s="81"/>
      <c r="AD125" s="81"/>
      <c r="AE125" s="81"/>
      <c r="AF125" s="81"/>
      <c r="AG125" s="81"/>
      <c r="AH125" s="81"/>
      <c r="AI125" s="81"/>
      <c r="AJ125" s="81"/>
      <c r="AK125" s="81"/>
    </row>
    <row r="126" spans="1:37" ht="15"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2"/>
        <v>0</v>
      </c>
      <c r="N126" s="44" t="str">
        <f t="shared" si="3"/>
        <v>OK</v>
      </c>
      <c r="O126" s="45"/>
      <c r="P126" s="45"/>
      <c r="Q126" s="81"/>
      <c r="R126" s="45"/>
      <c r="S126" s="81"/>
      <c r="T126" s="81"/>
      <c r="U126" s="81"/>
      <c r="V126" s="81"/>
      <c r="W126" s="81"/>
      <c r="X126" s="81"/>
      <c r="Y126" s="81"/>
      <c r="Z126" s="82"/>
      <c r="AA126" s="81"/>
      <c r="AB126" s="81"/>
      <c r="AC126" s="81"/>
      <c r="AD126" s="81"/>
      <c r="AE126" s="81"/>
      <c r="AF126" s="81"/>
      <c r="AG126" s="81"/>
      <c r="AH126" s="81"/>
      <c r="AI126" s="81"/>
      <c r="AJ126" s="81"/>
      <c r="AK126" s="81"/>
    </row>
    <row r="127" spans="1:37" ht="15"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2"/>
        <v>0</v>
      </c>
      <c r="N127" s="44" t="str">
        <f t="shared" si="3"/>
        <v>OK</v>
      </c>
      <c r="O127" s="45"/>
      <c r="P127" s="45"/>
      <c r="Q127" s="81"/>
      <c r="R127" s="45"/>
      <c r="S127" s="81"/>
      <c r="T127" s="81"/>
      <c r="U127" s="81"/>
      <c r="V127" s="81"/>
      <c r="W127" s="81"/>
      <c r="X127" s="81"/>
      <c r="Y127" s="81"/>
      <c r="Z127" s="82"/>
      <c r="AA127" s="81"/>
      <c r="AB127" s="81"/>
      <c r="AC127" s="81"/>
      <c r="AD127" s="81"/>
      <c r="AE127" s="81"/>
      <c r="AF127" s="81"/>
      <c r="AG127" s="81"/>
      <c r="AH127" s="81"/>
      <c r="AI127" s="81"/>
      <c r="AJ127" s="81"/>
      <c r="AK127" s="81"/>
    </row>
    <row r="128" spans="1:37" ht="15"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2"/>
        <v>0</v>
      </c>
      <c r="N128" s="44" t="str">
        <f t="shared" si="3"/>
        <v>OK</v>
      </c>
      <c r="O128" s="45"/>
      <c r="P128" s="45"/>
      <c r="Q128" s="81"/>
      <c r="R128" s="45"/>
      <c r="S128" s="81"/>
      <c r="T128" s="81"/>
      <c r="U128" s="81"/>
      <c r="V128" s="81"/>
      <c r="W128" s="81"/>
      <c r="X128" s="81"/>
      <c r="Y128" s="81"/>
      <c r="Z128" s="82"/>
      <c r="AA128" s="81"/>
      <c r="AB128" s="81"/>
      <c r="AC128" s="81"/>
      <c r="AD128" s="81"/>
      <c r="AE128" s="81"/>
      <c r="AF128" s="81"/>
      <c r="AG128" s="81"/>
      <c r="AH128" s="81"/>
      <c r="AI128" s="81"/>
      <c r="AJ128" s="81"/>
      <c r="AK128" s="81"/>
    </row>
    <row r="129" spans="1:37" ht="15"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2"/>
        <v>0</v>
      </c>
      <c r="N129" s="44" t="str">
        <f t="shared" si="3"/>
        <v>OK</v>
      </c>
      <c r="O129" s="45"/>
      <c r="P129" s="45"/>
      <c r="Q129" s="81"/>
      <c r="R129" s="45"/>
      <c r="S129" s="81"/>
      <c r="T129" s="81"/>
      <c r="U129" s="81"/>
      <c r="V129" s="81"/>
      <c r="W129" s="81"/>
      <c r="X129" s="81"/>
      <c r="Y129" s="81"/>
      <c r="Z129" s="82"/>
      <c r="AA129" s="81"/>
      <c r="AB129" s="81"/>
      <c r="AC129" s="81"/>
      <c r="AD129" s="81"/>
      <c r="AE129" s="81"/>
      <c r="AF129" s="81"/>
      <c r="AG129" s="81"/>
      <c r="AH129" s="81"/>
      <c r="AI129" s="81"/>
      <c r="AJ129" s="81"/>
      <c r="AK129" s="81"/>
    </row>
    <row r="130" spans="1:37" ht="15"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2"/>
        <v>0</v>
      </c>
      <c r="N130" s="44" t="str">
        <f t="shared" si="3"/>
        <v>OK</v>
      </c>
      <c r="O130" s="45"/>
      <c r="P130" s="45"/>
      <c r="Q130" s="81"/>
      <c r="R130" s="45"/>
      <c r="S130" s="81"/>
      <c r="T130" s="81"/>
      <c r="U130" s="81"/>
      <c r="V130" s="81"/>
      <c r="W130" s="81"/>
      <c r="X130" s="81"/>
      <c r="Y130" s="81"/>
      <c r="Z130" s="82"/>
      <c r="AA130" s="81"/>
      <c r="AB130" s="81"/>
      <c r="AC130" s="81"/>
      <c r="AD130" s="81"/>
      <c r="AE130" s="81"/>
      <c r="AF130" s="81"/>
      <c r="AG130" s="81"/>
      <c r="AH130" s="81"/>
      <c r="AI130" s="81"/>
      <c r="AJ130" s="81"/>
      <c r="AK130" s="81"/>
    </row>
    <row r="131" spans="1:37" ht="15"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2"/>
        <v>0</v>
      </c>
      <c r="N131" s="44" t="str">
        <f t="shared" si="3"/>
        <v>OK</v>
      </c>
      <c r="O131" s="45"/>
      <c r="P131" s="45"/>
      <c r="Q131" s="81"/>
      <c r="R131" s="45"/>
      <c r="S131" s="81"/>
      <c r="T131" s="81"/>
      <c r="U131" s="81"/>
      <c r="V131" s="81"/>
      <c r="W131" s="81"/>
      <c r="X131" s="81"/>
      <c r="Y131" s="81"/>
      <c r="Z131" s="82"/>
      <c r="AA131" s="81"/>
      <c r="AB131" s="81"/>
      <c r="AC131" s="81"/>
      <c r="AD131" s="81"/>
      <c r="AE131" s="81"/>
      <c r="AF131" s="81"/>
      <c r="AG131" s="81"/>
      <c r="AH131" s="81"/>
      <c r="AI131" s="81"/>
      <c r="AJ131" s="81"/>
      <c r="AK131" s="81"/>
    </row>
    <row r="132" spans="1:37" ht="15"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95" si="4">L132-(SUM(O132:AK132))</f>
        <v>0</v>
      </c>
      <c r="N132" s="44" t="str">
        <f t="shared" si="3"/>
        <v>OK</v>
      </c>
      <c r="O132" s="45"/>
      <c r="P132" s="45"/>
      <c r="Q132" s="81"/>
      <c r="R132" s="45"/>
      <c r="S132" s="81"/>
      <c r="T132" s="81"/>
      <c r="U132" s="81"/>
      <c r="V132" s="81"/>
      <c r="W132" s="81"/>
      <c r="X132" s="81"/>
      <c r="Y132" s="81"/>
      <c r="Z132" s="82"/>
      <c r="AA132" s="81"/>
      <c r="AB132" s="81"/>
      <c r="AC132" s="81"/>
      <c r="AD132" s="81"/>
      <c r="AE132" s="81"/>
      <c r="AF132" s="81"/>
      <c r="AG132" s="81"/>
      <c r="AH132" s="81"/>
      <c r="AI132" s="81"/>
      <c r="AJ132" s="81"/>
      <c r="AK132" s="81"/>
    </row>
    <row r="133" spans="1:37" ht="15"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4"/>
        <v>0</v>
      </c>
      <c r="N133" s="44" t="str">
        <f t="shared" ref="N133:N196" si="5">IF(M133&lt;0,"ATENÇÃO","OK")</f>
        <v>OK</v>
      </c>
      <c r="O133" s="45"/>
      <c r="P133" s="45"/>
      <c r="Q133" s="81"/>
      <c r="R133" s="45"/>
      <c r="S133" s="81"/>
      <c r="T133" s="81"/>
      <c r="U133" s="81"/>
      <c r="V133" s="81"/>
      <c r="W133" s="81"/>
      <c r="X133" s="81"/>
      <c r="Y133" s="81"/>
      <c r="Z133" s="82"/>
      <c r="AA133" s="81"/>
      <c r="AB133" s="81"/>
      <c r="AC133" s="81"/>
      <c r="AD133" s="81"/>
      <c r="AE133" s="81"/>
      <c r="AF133" s="81"/>
      <c r="AG133" s="81"/>
      <c r="AH133" s="81"/>
      <c r="AI133" s="81"/>
      <c r="AJ133" s="81"/>
      <c r="AK133" s="81"/>
    </row>
    <row r="134" spans="1:37" ht="15"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4"/>
        <v>0</v>
      </c>
      <c r="N134" s="44" t="str">
        <f t="shared" si="5"/>
        <v>OK</v>
      </c>
      <c r="O134" s="45"/>
      <c r="P134" s="45"/>
      <c r="Q134" s="81"/>
      <c r="R134" s="45"/>
      <c r="S134" s="81"/>
      <c r="T134" s="81"/>
      <c r="U134" s="81"/>
      <c r="V134" s="81"/>
      <c r="W134" s="81"/>
      <c r="X134" s="81"/>
      <c r="Y134" s="81"/>
      <c r="Z134" s="82"/>
      <c r="AA134" s="81"/>
      <c r="AB134" s="81"/>
      <c r="AC134" s="81"/>
      <c r="AD134" s="81"/>
      <c r="AE134" s="81"/>
      <c r="AF134" s="81"/>
      <c r="AG134" s="81"/>
      <c r="AH134" s="81"/>
      <c r="AI134" s="81"/>
      <c r="AJ134" s="81"/>
      <c r="AK134" s="81"/>
    </row>
    <row r="135" spans="1:37" ht="15"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4"/>
        <v>0</v>
      </c>
      <c r="N135" s="44" t="str">
        <f t="shared" si="5"/>
        <v>OK</v>
      </c>
      <c r="O135" s="45"/>
      <c r="P135" s="45"/>
      <c r="Q135" s="81"/>
      <c r="R135" s="45"/>
      <c r="S135" s="81"/>
      <c r="T135" s="81"/>
      <c r="U135" s="81"/>
      <c r="V135" s="81"/>
      <c r="W135" s="81"/>
      <c r="X135" s="81"/>
      <c r="Y135" s="81"/>
      <c r="Z135" s="82"/>
      <c r="AA135" s="81"/>
      <c r="AB135" s="81"/>
      <c r="AC135" s="81"/>
      <c r="AD135" s="81"/>
      <c r="AE135" s="81"/>
      <c r="AF135" s="81"/>
      <c r="AG135" s="81"/>
      <c r="AH135" s="81"/>
      <c r="AI135" s="81"/>
      <c r="AJ135" s="81"/>
      <c r="AK135" s="81"/>
    </row>
    <row r="136" spans="1:37" ht="15"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4"/>
        <v>0</v>
      </c>
      <c r="N136" s="44" t="str">
        <f t="shared" si="5"/>
        <v>OK</v>
      </c>
      <c r="O136" s="45"/>
      <c r="P136" s="45"/>
      <c r="Q136" s="81"/>
      <c r="R136" s="45"/>
      <c r="S136" s="81"/>
      <c r="T136" s="81"/>
      <c r="U136" s="81"/>
      <c r="V136" s="81"/>
      <c r="W136" s="81"/>
      <c r="X136" s="81"/>
      <c r="Y136" s="81"/>
      <c r="Z136" s="82"/>
      <c r="AA136" s="81"/>
      <c r="AB136" s="81"/>
      <c r="AC136" s="81"/>
      <c r="AD136" s="81"/>
      <c r="AE136" s="81"/>
      <c r="AF136" s="81"/>
      <c r="AG136" s="81"/>
      <c r="AH136" s="81"/>
      <c r="AI136" s="81"/>
      <c r="AJ136" s="81"/>
      <c r="AK136" s="81"/>
    </row>
    <row r="137" spans="1:37" ht="15"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4"/>
        <v>0</v>
      </c>
      <c r="N137" s="44" t="str">
        <f t="shared" si="5"/>
        <v>OK</v>
      </c>
      <c r="O137" s="45"/>
      <c r="P137" s="45"/>
      <c r="Q137" s="81"/>
      <c r="R137" s="45"/>
      <c r="S137" s="81"/>
      <c r="T137" s="81"/>
      <c r="U137" s="81"/>
      <c r="V137" s="81"/>
      <c r="W137" s="81"/>
      <c r="X137" s="81"/>
      <c r="Y137" s="81"/>
      <c r="Z137" s="82"/>
      <c r="AA137" s="81"/>
      <c r="AB137" s="81"/>
      <c r="AC137" s="81"/>
      <c r="AD137" s="81"/>
      <c r="AE137" s="81"/>
      <c r="AF137" s="81"/>
      <c r="AG137" s="81"/>
      <c r="AH137" s="81"/>
      <c r="AI137" s="81"/>
      <c r="AJ137" s="81"/>
      <c r="AK137" s="81"/>
    </row>
    <row r="138" spans="1:37" ht="15"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4"/>
        <v>0</v>
      </c>
      <c r="N138" s="44" t="str">
        <f t="shared" si="5"/>
        <v>OK</v>
      </c>
      <c r="O138" s="45"/>
      <c r="P138" s="45"/>
      <c r="Q138" s="81"/>
      <c r="R138" s="45"/>
      <c r="S138" s="81"/>
      <c r="T138" s="81"/>
      <c r="U138" s="81"/>
      <c r="V138" s="81"/>
      <c r="W138" s="81"/>
      <c r="X138" s="81"/>
      <c r="Y138" s="81"/>
      <c r="Z138" s="82"/>
      <c r="AA138" s="81"/>
      <c r="AB138" s="81"/>
      <c r="AC138" s="81"/>
      <c r="AD138" s="81"/>
      <c r="AE138" s="81"/>
      <c r="AF138" s="81"/>
      <c r="AG138" s="81"/>
      <c r="AH138" s="81"/>
      <c r="AI138" s="81"/>
      <c r="AJ138" s="81"/>
      <c r="AK138" s="81"/>
    </row>
    <row r="139" spans="1:37" ht="15"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4"/>
        <v>0</v>
      </c>
      <c r="N139" s="44" t="str">
        <f t="shared" si="5"/>
        <v>OK</v>
      </c>
      <c r="O139" s="45"/>
      <c r="P139" s="45"/>
      <c r="Q139" s="81"/>
      <c r="R139" s="45"/>
      <c r="S139" s="81"/>
      <c r="T139" s="81"/>
      <c r="U139" s="81"/>
      <c r="V139" s="81"/>
      <c r="W139" s="81"/>
      <c r="X139" s="81"/>
      <c r="Y139" s="81"/>
      <c r="Z139" s="82"/>
      <c r="AA139" s="81"/>
      <c r="AB139" s="81"/>
      <c r="AC139" s="81"/>
      <c r="AD139" s="81"/>
      <c r="AE139" s="81"/>
      <c r="AF139" s="81"/>
      <c r="AG139" s="81"/>
      <c r="AH139" s="81"/>
      <c r="AI139" s="81"/>
      <c r="AJ139" s="81"/>
      <c r="AK139" s="81"/>
    </row>
    <row r="140" spans="1:37" ht="15"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4"/>
        <v>0</v>
      </c>
      <c r="N140" s="44" t="str">
        <f t="shared" si="5"/>
        <v>OK</v>
      </c>
      <c r="O140" s="45"/>
      <c r="P140" s="45"/>
      <c r="Q140" s="81"/>
      <c r="R140" s="45"/>
      <c r="S140" s="81"/>
      <c r="T140" s="81"/>
      <c r="U140" s="81"/>
      <c r="V140" s="81"/>
      <c r="W140" s="81"/>
      <c r="X140" s="81"/>
      <c r="Y140" s="81"/>
      <c r="Z140" s="82"/>
      <c r="AA140" s="81"/>
      <c r="AB140" s="81"/>
      <c r="AC140" s="81"/>
      <c r="AD140" s="81"/>
      <c r="AE140" s="81"/>
      <c r="AF140" s="81"/>
      <c r="AG140" s="81"/>
      <c r="AH140" s="81"/>
      <c r="AI140" s="81"/>
      <c r="AJ140" s="81"/>
      <c r="AK140" s="81"/>
    </row>
    <row r="141" spans="1:37" ht="15" customHeight="1" x14ac:dyDescent="0.25">
      <c r="A141" s="122"/>
      <c r="B141" s="125"/>
      <c r="C141" s="103">
        <v>138</v>
      </c>
      <c r="D141" s="55" t="s">
        <v>40</v>
      </c>
      <c r="E141" s="47" t="s">
        <v>64</v>
      </c>
      <c r="F141" s="47" t="s">
        <v>595</v>
      </c>
      <c r="G141" s="34" t="s">
        <v>67</v>
      </c>
      <c r="H141" s="47" t="s">
        <v>67</v>
      </c>
      <c r="I141" s="47">
        <v>20</v>
      </c>
      <c r="J141" s="47">
        <v>30</v>
      </c>
      <c r="K141" s="65">
        <v>2.17</v>
      </c>
      <c r="L141" s="48"/>
      <c r="M141" s="78">
        <f t="shared" si="4"/>
        <v>0</v>
      </c>
      <c r="N141" s="44" t="str">
        <f t="shared" si="5"/>
        <v>OK</v>
      </c>
      <c r="O141" s="45"/>
      <c r="P141" s="45"/>
      <c r="Q141" s="81"/>
      <c r="R141" s="45"/>
      <c r="S141" s="81"/>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c r="M142" s="78">
        <f t="shared" si="4"/>
        <v>0</v>
      </c>
      <c r="N142" s="44" t="str">
        <f t="shared" si="5"/>
        <v>OK</v>
      </c>
      <c r="O142" s="45"/>
      <c r="P142" s="45"/>
      <c r="Q142" s="81"/>
      <c r="R142" s="45"/>
      <c r="S142" s="81"/>
      <c r="T142" s="81"/>
      <c r="U142" s="81"/>
      <c r="V142" s="81"/>
      <c r="W142" s="81"/>
      <c r="X142" s="81"/>
      <c r="Y142" s="81"/>
      <c r="Z142" s="82"/>
      <c r="AA142" s="81"/>
      <c r="AB142" s="81"/>
      <c r="AC142" s="81"/>
      <c r="AD142" s="81"/>
      <c r="AE142" s="81"/>
      <c r="AF142" s="81"/>
      <c r="AG142" s="81"/>
      <c r="AH142" s="81"/>
      <c r="AI142" s="81"/>
      <c r="AJ142" s="81"/>
      <c r="AK142" s="81"/>
    </row>
    <row r="143" spans="1:37" ht="15" customHeight="1" x14ac:dyDescent="0.25">
      <c r="A143" s="121"/>
      <c r="B143" s="127"/>
      <c r="C143" s="102">
        <v>140</v>
      </c>
      <c r="D143" s="53" t="s">
        <v>248</v>
      </c>
      <c r="E143" s="31" t="s">
        <v>64</v>
      </c>
      <c r="F143" s="31" t="s">
        <v>449</v>
      </c>
      <c r="G143" s="51" t="s">
        <v>31</v>
      </c>
      <c r="H143" s="52" t="s">
        <v>31</v>
      </c>
      <c r="I143" s="46">
        <v>20</v>
      </c>
      <c r="J143" s="46">
        <v>30</v>
      </c>
      <c r="K143" s="64">
        <v>4.25</v>
      </c>
      <c r="L143" s="48"/>
      <c r="M143" s="78">
        <f t="shared" si="4"/>
        <v>0</v>
      </c>
      <c r="N143" s="44" t="str">
        <f t="shared" si="5"/>
        <v>OK</v>
      </c>
      <c r="O143" s="45"/>
      <c r="P143" s="45"/>
      <c r="Q143" s="81"/>
      <c r="R143" s="45"/>
      <c r="S143" s="81"/>
      <c r="T143" s="81"/>
      <c r="U143" s="81"/>
      <c r="V143" s="81"/>
      <c r="W143" s="81"/>
      <c r="X143" s="81"/>
      <c r="Y143" s="81"/>
      <c r="Z143" s="82"/>
      <c r="AA143" s="81"/>
      <c r="AB143" s="81"/>
      <c r="AC143" s="81"/>
      <c r="AD143" s="81"/>
      <c r="AE143" s="81"/>
      <c r="AF143" s="81"/>
      <c r="AG143" s="81"/>
      <c r="AH143" s="81"/>
      <c r="AI143" s="81"/>
      <c r="AJ143" s="81"/>
      <c r="AK143" s="81"/>
    </row>
    <row r="144" spans="1:37" ht="15" customHeight="1" x14ac:dyDescent="0.25">
      <c r="A144" s="121"/>
      <c r="B144" s="127"/>
      <c r="C144" s="102">
        <v>141</v>
      </c>
      <c r="D144" s="53" t="s">
        <v>249</v>
      </c>
      <c r="E144" s="31" t="s">
        <v>66</v>
      </c>
      <c r="F144" s="31" t="s">
        <v>458</v>
      </c>
      <c r="G144" s="51" t="s">
        <v>67</v>
      </c>
      <c r="H144" s="52" t="s">
        <v>67</v>
      </c>
      <c r="I144" s="46">
        <v>20</v>
      </c>
      <c r="J144" s="46">
        <v>30</v>
      </c>
      <c r="K144" s="64">
        <v>39</v>
      </c>
      <c r="L144" s="48"/>
      <c r="M144" s="78">
        <f t="shared" si="4"/>
        <v>0</v>
      </c>
      <c r="N144" s="44" t="str">
        <f t="shared" si="5"/>
        <v>OK</v>
      </c>
      <c r="O144" s="45"/>
      <c r="P144" s="45"/>
      <c r="Q144" s="81"/>
      <c r="R144" s="45"/>
      <c r="S144" s="81"/>
      <c r="T144" s="81"/>
      <c r="U144" s="81"/>
      <c r="V144" s="81"/>
      <c r="W144" s="81"/>
      <c r="X144" s="81"/>
      <c r="Y144" s="81"/>
      <c r="Z144" s="82"/>
      <c r="AA144" s="81"/>
      <c r="AB144" s="81"/>
      <c r="AC144" s="81"/>
      <c r="AD144" s="81"/>
      <c r="AE144" s="81"/>
      <c r="AF144" s="81"/>
      <c r="AG144" s="81"/>
      <c r="AH144" s="81"/>
      <c r="AI144" s="81"/>
      <c r="AJ144" s="81"/>
      <c r="AK144" s="81"/>
    </row>
    <row r="145" spans="1:37" ht="15" customHeight="1" x14ac:dyDescent="0.25">
      <c r="A145" s="121"/>
      <c r="B145" s="127"/>
      <c r="C145" s="102">
        <v>142</v>
      </c>
      <c r="D145" s="53" t="s">
        <v>250</v>
      </c>
      <c r="E145" s="31" t="s">
        <v>66</v>
      </c>
      <c r="F145" s="31" t="s">
        <v>458</v>
      </c>
      <c r="G145" s="51" t="s">
        <v>67</v>
      </c>
      <c r="H145" s="46" t="s">
        <v>67</v>
      </c>
      <c r="I145" s="46">
        <v>20</v>
      </c>
      <c r="J145" s="46">
        <v>30</v>
      </c>
      <c r="K145" s="64">
        <v>55.99</v>
      </c>
      <c r="L145" s="48"/>
      <c r="M145" s="78">
        <f t="shared" si="4"/>
        <v>0</v>
      </c>
      <c r="N145" s="44" t="str">
        <f t="shared" si="5"/>
        <v>OK</v>
      </c>
      <c r="O145" s="45"/>
      <c r="P145" s="45"/>
      <c r="Q145" s="81"/>
      <c r="R145" s="45"/>
      <c r="S145" s="81"/>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c r="M146" s="78">
        <f t="shared" si="4"/>
        <v>0</v>
      </c>
      <c r="N146" s="44" t="str">
        <f t="shared" si="5"/>
        <v>OK</v>
      </c>
      <c r="O146" s="45"/>
      <c r="P146" s="45"/>
      <c r="Q146" s="81"/>
      <c r="R146" s="45"/>
      <c r="S146" s="81"/>
      <c r="T146" s="81"/>
      <c r="U146" s="81"/>
      <c r="V146" s="81"/>
      <c r="W146" s="81"/>
      <c r="X146" s="81"/>
      <c r="Y146" s="81"/>
      <c r="Z146" s="82"/>
      <c r="AA146" s="81"/>
      <c r="AB146" s="81"/>
      <c r="AC146" s="81"/>
      <c r="AD146" s="81"/>
      <c r="AE146" s="81"/>
      <c r="AF146" s="81"/>
      <c r="AG146" s="81"/>
      <c r="AH146" s="81"/>
      <c r="AI146" s="81"/>
      <c r="AJ146" s="81"/>
      <c r="AK146" s="81"/>
    </row>
    <row r="147" spans="1:37" ht="15" customHeight="1" x14ac:dyDescent="0.25">
      <c r="A147" s="121"/>
      <c r="B147" s="127"/>
      <c r="C147" s="102">
        <v>144</v>
      </c>
      <c r="D147" s="53" t="s">
        <v>252</v>
      </c>
      <c r="E147" s="31" t="s">
        <v>64</v>
      </c>
      <c r="F147" s="31" t="s">
        <v>462</v>
      </c>
      <c r="G147" s="51" t="s">
        <v>31</v>
      </c>
      <c r="H147" s="52" t="s">
        <v>31</v>
      </c>
      <c r="I147" s="46">
        <v>20</v>
      </c>
      <c r="J147" s="46">
        <v>30</v>
      </c>
      <c r="K147" s="64">
        <v>31</v>
      </c>
      <c r="L147" s="48">
        <v>5</v>
      </c>
      <c r="M147" s="78">
        <f t="shared" si="4"/>
        <v>5</v>
      </c>
      <c r="N147" s="44" t="str">
        <f t="shared" si="5"/>
        <v>OK</v>
      </c>
      <c r="O147" s="45"/>
      <c r="P147" s="45"/>
      <c r="Q147" s="81"/>
      <c r="R147" s="45"/>
      <c r="S147" s="81"/>
      <c r="T147" s="81"/>
      <c r="U147" s="81"/>
      <c r="V147" s="81"/>
      <c r="W147" s="81"/>
      <c r="X147" s="81"/>
      <c r="Y147" s="81"/>
      <c r="Z147" s="82"/>
      <c r="AA147" s="81"/>
      <c r="AB147" s="81"/>
      <c r="AC147" s="81"/>
      <c r="AD147" s="81"/>
      <c r="AE147" s="81"/>
      <c r="AF147" s="81"/>
      <c r="AG147" s="81"/>
      <c r="AH147" s="81"/>
      <c r="AI147" s="81"/>
      <c r="AJ147" s="81"/>
      <c r="AK147" s="81"/>
    </row>
    <row r="148" spans="1:37" ht="15" customHeight="1" x14ac:dyDescent="0.25">
      <c r="A148" s="121"/>
      <c r="B148" s="127"/>
      <c r="C148" s="102">
        <v>145</v>
      </c>
      <c r="D148" s="53" t="s">
        <v>253</v>
      </c>
      <c r="E148" s="46" t="s">
        <v>64</v>
      </c>
      <c r="F148" s="46" t="s">
        <v>463</v>
      </c>
      <c r="G148" s="51" t="s">
        <v>31</v>
      </c>
      <c r="H148" s="46" t="s">
        <v>31</v>
      </c>
      <c r="I148" s="46">
        <v>20</v>
      </c>
      <c r="J148" s="46">
        <v>30</v>
      </c>
      <c r="K148" s="64">
        <v>50</v>
      </c>
      <c r="L148" s="48"/>
      <c r="M148" s="78">
        <f t="shared" si="4"/>
        <v>0</v>
      </c>
      <c r="N148" s="44" t="str">
        <f t="shared" si="5"/>
        <v>OK</v>
      </c>
      <c r="O148" s="45"/>
      <c r="P148" s="45"/>
      <c r="Q148" s="81"/>
      <c r="R148" s="45"/>
      <c r="S148" s="81"/>
      <c r="T148" s="81"/>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c r="M149" s="78">
        <f t="shared" si="4"/>
        <v>0</v>
      </c>
      <c r="N149" s="44" t="str">
        <f t="shared" si="5"/>
        <v>OK</v>
      </c>
      <c r="O149" s="45"/>
      <c r="P149" s="45"/>
      <c r="Q149" s="81"/>
      <c r="R149" s="45"/>
      <c r="S149" s="81"/>
      <c r="T149" s="81"/>
      <c r="U149" s="81"/>
      <c r="V149" s="81"/>
      <c r="W149" s="81"/>
      <c r="X149" s="81"/>
      <c r="Y149" s="81"/>
      <c r="Z149" s="82"/>
      <c r="AA149" s="81"/>
      <c r="AB149" s="81"/>
      <c r="AC149" s="81"/>
      <c r="AD149" s="81"/>
      <c r="AE149" s="81"/>
      <c r="AF149" s="81"/>
      <c r="AG149" s="81"/>
      <c r="AH149" s="81"/>
      <c r="AI149" s="81"/>
      <c r="AJ149" s="81"/>
      <c r="AK149" s="81"/>
    </row>
    <row r="150" spans="1:37" ht="15" customHeight="1" x14ac:dyDescent="0.25">
      <c r="A150" s="121"/>
      <c r="B150" s="127"/>
      <c r="C150" s="102">
        <v>147</v>
      </c>
      <c r="D150" s="54" t="s">
        <v>255</v>
      </c>
      <c r="E150" s="46" t="s">
        <v>64</v>
      </c>
      <c r="F150" s="46">
        <v>49</v>
      </c>
      <c r="G150" s="101" t="s">
        <v>70</v>
      </c>
      <c r="H150" s="46" t="s">
        <v>70</v>
      </c>
      <c r="I150" s="46">
        <v>20</v>
      </c>
      <c r="J150" s="46">
        <v>30</v>
      </c>
      <c r="K150" s="64">
        <v>18</v>
      </c>
      <c r="L150" s="48"/>
      <c r="M150" s="78">
        <f t="shared" si="4"/>
        <v>0</v>
      </c>
      <c r="N150" s="44" t="str">
        <f t="shared" si="5"/>
        <v>OK</v>
      </c>
      <c r="O150" s="45"/>
      <c r="P150" s="45"/>
      <c r="Q150" s="81"/>
      <c r="R150" s="45"/>
      <c r="S150" s="81"/>
      <c r="T150" s="81"/>
      <c r="U150" s="81"/>
      <c r="V150" s="81"/>
      <c r="W150" s="81"/>
      <c r="X150" s="81"/>
      <c r="Y150" s="81"/>
      <c r="Z150" s="82"/>
      <c r="AA150" s="81"/>
      <c r="AB150" s="81"/>
      <c r="AC150" s="81"/>
      <c r="AD150" s="81"/>
      <c r="AE150" s="81"/>
      <c r="AF150" s="81"/>
      <c r="AG150" s="81"/>
      <c r="AH150" s="81"/>
      <c r="AI150" s="81"/>
      <c r="AJ150" s="81"/>
      <c r="AK150" s="81"/>
    </row>
    <row r="151" spans="1:37" ht="15" customHeight="1" x14ac:dyDescent="0.25">
      <c r="A151" s="121"/>
      <c r="B151" s="127"/>
      <c r="C151" s="102">
        <v>148</v>
      </c>
      <c r="D151" s="53" t="s">
        <v>256</v>
      </c>
      <c r="E151" s="46" t="s">
        <v>64</v>
      </c>
      <c r="F151" s="46">
        <v>31</v>
      </c>
      <c r="G151" s="51" t="s">
        <v>70</v>
      </c>
      <c r="H151" s="46" t="s">
        <v>70</v>
      </c>
      <c r="I151" s="46">
        <v>20</v>
      </c>
      <c r="J151" s="46">
        <v>30</v>
      </c>
      <c r="K151" s="64">
        <v>22</v>
      </c>
      <c r="L151" s="48">
        <v>5</v>
      </c>
      <c r="M151" s="78">
        <f t="shared" si="4"/>
        <v>5</v>
      </c>
      <c r="N151" s="44" t="str">
        <f t="shared" si="5"/>
        <v>OK</v>
      </c>
      <c r="O151" s="45"/>
      <c r="P151" s="45"/>
      <c r="Q151" s="81"/>
      <c r="R151" s="45"/>
      <c r="S151" s="81"/>
      <c r="T151" s="81"/>
      <c r="U151" s="81"/>
      <c r="V151" s="81"/>
      <c r="W151" s="81"/>
      <c r="X151" s="81"/>
      <c r="Y151" s="81"/>
      <c r="Z151" s="82"/>
      <c r="AA151" s="81"/>
      <c r="AB151" s="81"/>
      <c r="AC151" s="81"/>
      <c r="AD151" s="81"/>
      <c r="AE151" s="81"/>
      <c r="AF151" s="81"/>
      <c r="AG151" s="81"/>
      <c r="AH151" s="81"/>
      <c r="AI151" s="81"/>
      <c r="AJ151" s="81"/>
      <c r="AK151" s="81"/>
    </row>
    <row r="152" spans="1:37" ht="15" customHeight="1" x14ac:dyDescent="0.25">
      <c r="A152" s="121"/>
      <c r="B152" s="127"/>
      <c r="C152" s="102">
        <v>149</v>
      </c>
      <c r="D152" s="53" t="s">
        <v>257</v>
      </c>
      <c r="E152" s="46" t="s">
        <v>64</v>
      </c>
      <c r="F152" s="46" t="s">
        <v>468</v>
      </c>
      <c r="G152" s="51" t="s">
        <v>67</v>
      </c>
      <c r="H152" s="46" t="s">
        <v>67</v>
      </c>
      <c r="I152" s="46">
        <v>20</v>
      </c>
      <c r="J152" s="46">
        <v>30</v>
      </c>
      <c r="K152" s="64">
        <v>0.3</v>
      </c>
      <c r="L152" s="48"/>
      <c r="M152" s="78">
        <f t="shared" si="4"/>
        <v>0</v>
      </c>
      <c r="N152" s="44" t="str">
        <f t="shared" si="5"/>
        <v>OK</v>
      </c>
      <c r="O152" s="45"/>
      <c r="P152" s="45"/>
      <c r="Q152" s="81"/>
      <c r="R152" s="45"/>
      <c r="S152" s="81"/>
      <c r="T152" s="81"/>
      <c r="U152" s="81"/>
      <c r="V152" s="81"/>
      <c r="W152" s="81"/>
      <c r="X152" s="81"/>
      <c r="Y152" s="81"/>
      <c r="Z152" s="82"/>
      <c r="AA152" s="81"/>
      <c r="AB152" s="81"/>
      <c r="AC152" s="81"/>
      <c r="AD152" s="81"/>
      <c r="AE152" s="81"/>
      <c r="AF152" s="81"/>
      <c r="AG152" s="81"/>
      <c r="AH152" s="81"/>
      <c r="AI152" s="81"/>
      <c r="AJ152" s="81"/>
      <c r="AK152" s="81"/>
    </row>
    <row r="153" spans="1:37" ht="15" customHeight="1" x14ac:dyDescent="0.25">
      <c r="A153" s="121"/>
      <c r="B153" s="127"/>
      <c r="C153" s="102">
        <v>150</v>
      </c>
      <c r="D153" s="53" t="s">
        <v>258</v>
      </c>
      <c r="E153" s="31" t="s">
        <v>64</v>
      </c>
      <c r="F153" s="31" t="s">
        <v>469</v>
      </c>
      <c r="G153" s="51" t="s">
        <v>67</v>
      </c>
      <c r="H153" s="52" t="s">
        <v>67</v>
      </c>
      <c r="I153" s="46">
        <v>20</v>
      </c>
      <c r="J153" s="46">
        <v>30</v>
      </c>
      <c r="K153" s="64">
        <v>0.3</v>
      </c>
      <c r="L153" s="48"/>
      <c r="M153" s="78">
        <f t="shared" si="4"/>
        <v>0</v>
      </c>
      <c r="N153" s="44" t="str">
        <f t="shared" si="5"/>
        <v>OK</v>
      </c>
      <c r="O153" s="45"/>
      <c r="P153" s="45"/>
      <c r="Q153" s="81"/>
      <c r="R153" s="45"/>
      <c r="S153" s="81"/>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c r="M154" s="78">
        <f t="shared" si="4"/>
        <v>0</v>
      </c>
      <c r="N154" s="44" t="str">
        <f t="shared" si="5"/>
        <v>OK</v>
      </c>
      <c r="O154" s="45"/>
      <c r="P154" s="45"/>
      <c r="Q154" s="81"/>
      <c r="R154" s="45"/>
      <c r="S154" s="81"/>
      <c r="T154" s="81"/>
      <c r="U154" s="81"/>
      <c r="V154" s="81"/>
      <c r="W154" s="81"/>
      <c r="X154" s="81"/>
      <c r="Y154" s="81"/>
      <c r="Z154" s="82"/>
      <c r="AA154" s="81"/>
      <c r="AB154" s="81"/>
      <c r="AC154" s="81"/>
      <c r="AD154" s="81"/>
      <c r="AE154" s="81"/>
      <c r="AF154" s="81"/>
      <c r="AG154" s="81"/>
      <c r="AH154" s="81"/>
      <c r="AI154" s="81"/>
      <c r="AJ154" s="81"/>
      <c r="AK154" s="81"/>
    </row>
    <row r="155" spans="1:37" ht="15" customHeight="1" x14ac:dyDescent="0.25">
      <c r="A155" s="121"/>
      <c r="B155" s="127"/>
      <c r="C155" s="102">
        <v>152</v>
      </c>
      <c r="D155" s="54" t="s">
        <v>260</v>
      </c>
      <c r="E155" s="31" t="s">
        <v>64</v>
      </c>
      <c r="F155" s="31" t="s">
        <v>471</v>
      </c>
      <c r="G155" s="51" t="s">
        <v>31</v>
      </c>
      <c r="H155" s="52" t="s">
        <v>31</v>
      </c>
      <c r="I155" s="46">
        <v>20</v>
      </c>
      <c r="J155" s="46">
        <v>30</v>
      </c>
      <c r="K155" s="64">
        <v>4.05</v>
      </c>
      <c r="L155" s="48"/>
      <c r="M155" s="78">
        <f t="shared" si="4"/>
        <v>0</v>
      </c>
      <c r="N155" s="44" t="str">
        <f t="shared" si="5"/>
        <v>OK</v>
      </c>
      <c r="O155" s="45"/>
      <c r="P155" s="45"/>
      <c r="Q155" s="81"/>
      <c r="R155" s="45"/>
      <c r="S155" s="81"/>
      <c r="T155" s="81"/>
      <c r="U155" s="81"/>
      <c r="V155" s="81"/>
      <c r="W155" s="81"/>
      <c r="X155" s="81"/>
      <c r="Y155" s="81"/>
      <c r="Z155" s="82"/>
      <c r="AA155" s="81"/>
      <c r="AB155" s="81"/>
      <c r="AC155" s="81"/>
      <c r="AD155" s="81"/>
      <c r="AE155" s="81"/>
      <c r="AF155" s="81"/>
      <c r="AG155" s="81"/>
      <c r="AH155" s="81"/>
      <c r="AI155" s="81"/>
      <c r="AJ155" s="81"/>
      <c r="AK155" s="81"/>
    </row>
    <row r="156" spans="1:37" ht="15" customHeight="1" x14ac:dyDescent="0.25">
      <c r="A156" s="121"/>
      <c r="B156" s="127"/>
      <c r="C156" s="102">
        <v>153</v>
      </c>
      <c r="D156" s="54" t="s">
        <v>98</v>
      </c>
      <c r="E156" s="31" t="s">
        <v>440</v>
      </c>
      <c r="F156" s="31" t="s">
        <v>473</v>
      </c>
      <c r="G156" s="51" t="s">
        <v>67</v>
      </c>
      <c r="H156" s="52" t="s">
        <v>67</v>
      </c>
      <c r="I156" s="46">
        <v>20</v>
      </c>
      <c r="J156" s="46">
        <v>30</v>
      </c>
      <c r="K156" s="64">
        <v>73.3</v>
      </c>
      <c r="L156" s="48"/>
      <c r="M156" s="78">
        <f t="shared" si="4"/>
        <v>0</v>
      </c>
      <c r="N156" s="44" t="str">
        <f t="shared" si="5"/>
        <v>OK</v>
      </c>
      <c r="O156" s="45"/>
      <c r="P156" s="45"/>
      <c r="Q156" s="81"/>
      <c r="R156" s="45"/>
      <c r="S156" s="81"/>
      <c r="T156" s="81"/>
      <c r="U156" s="81"/>
      <c r="V156" s="81"/>
      <c r="W156" s="81"/>
      <c r="X156" s="81"/>
      <c r="Y156" s="81"/>
      <c r="Z156" s="82"/>
      <c r="AA156" s="81"/>
      <c r="AB156" s="81"/>
      <c r="AC156" s="81"/>
      <c r="AD156" s="81"/>
      <c r="AE156" s="81"/>
      <c r="AF156" s="81"/>
      <c r="AG156" s="81"/>
      <c r="AH156" s="81"/>
      <c r="AI156" s="81"/>
      <c r="AJ156" s="81"/>
      <c r="AK156" s="81"/>
    </row>
    <row r="157" spans="1:37" ht="15" customHeight="1" x14ac:dyDescent="0.25">
      <c r="A157" s="121"/>
      <c r="B157" s="127"/>
      <c r="C157" s="102">
        <v>154</v>
      </c>
      <c r="D157" s="53" t="s">
        <v>58</v>
      </c>
      <c r="E157" s="31" t="s">
        <v>441</v>
      </c>
      <c r="F157" s="31" t="s">
        <v>475</v>
      </c>
      <c r="G157" s="51" t="s">
        <v>67</v>
      </c>
      <c r="H157" s="52" t="s">
        <v>67</v>
      </c>
      <c r="I157" s="46">
        <v>20</v>
      </c>
      <c r="J157" s="46">
        <v>30</v>
      </c>
      <c r="K157" s="64">
        <v>230</v>
      </c>
      <c r="L157" s="48"/>
      <c r="M157" s="78">
        <f t="shared" si="4"/>
        <v>0</v>
      </c>
      <c r="N157" s="44" t="str">
        <f t="shared" si="5"/>
        <v>OK</v>
      </c>
      <c r="O157" s="45"/>
      <c r="P157" s="45"/>
      <c r="Q157" s="81"/>
      <c r="R157" s="45"/>
      <c r="S157" s="81"/>
      <c r="T157" s="81"/>
      <c r="U157" s="81"/>
      <c r="V157" s="81"/>
      <c r="W157" s="81"/>
      <c r="X157" s="81"/>
      <c r="Y157" s="81"/>
      <c r="Z157" s="82"/>
      <c r="AA157" s="81"/>
      <c r="AB157" s="81"/>
      <c r="AC157" s="81"/>
      <c r="AD157" s="81"/>
      <c r="AE157" s="81"/>
      <c r="AF157" s="81"/>
      <c r="AG157" s="81"/>
      <c r="AH157" s="81"/>
      <c r="AI157" s="81"/>
      <c r="AJ157" s="81"/>
      <c r="AK157" s="81"/>
    </row>
    <row r="158" spans="1:37" ht="15" customHeight="1" x14ac:dyDescent="0.25">
      <c r="A158" s="121"/>
      <c r="B158" s="127"/>
      <c r="C158" s="102">
        <v>155</v>
      </c>
      <c r="D158" s="53" t="s">
        <v>261</v>
      </c>
      <c r="E158" s="31" t="s">
        <v>64</v>
      </c>
      <c r="F158" s="31" t="s">
        <v>477</v>
      </c>
      <c r="G158" s="51" t="s">
        <v>31</v>
      </c>
      <c r="H158" s="31" t="s">
        <v>31</v>
      </c>
      <c r="I158" s="46">
        <v>20</v>
      </c>
      <c r="J158" s="46">
        <v>30</v>
      </c>
      <c r="K158" s="64">
        <v>1.95</v>
      </c>
      <c r="L158" s="48"/>
      <c r="M158" s="78">
        <f t="shared" si="4"/>
        <v>0</v>
      </c>
      <c r="N158" s="44" t="str">
        <f t="shared" si="5"/>
        <v>OK</v>
      </c>
      <c r="O158" s="45"/>
      <c r="P158" s="45"/>
      <c r="Q158" s="81"/>
      <c r="R158" s="45"/>
      <c r="S158" s="81"/>
      <c r="T158" s="81"/>
      <c r="U158" s="81"/>
      <c r="V158" s="81"/>
      <c r="W158" s="81"/>
      <c r="X158" s="81"/>
      <c r="Y158" s="81"/>
      <c r="Z158" s="82"/>
      <c r="AA158" s="81"/>
      <c r="AB158" s="81"/>
      <c r="AC158" s="81"/>
      <c r="AD158" s="81"/>
      <c r="AE158" s="81"/>
      <c r="AF158" s="81"/>
      <c r="AG158" s="81"/>
      <c r="AH158" s="81"/>
      <c r="AI158" s="81"/>
      <c r="AJ158" s="81"/>
      <c r="AK158" s="81"/>
    </row>
    <row r="159" spans="1:37" ht="15" customHeight="1" x14ac:dyDescent="0.25">
      <c r="A159" s="121"/>
      <c r="B159" s="127"/>
      <c r="C159" s="102">
        <v>156</v>
      </c>
      <c r="D159" s="53" t="s">
        <v>63</v>
      </c>
      <c r="E159" s="31" t="s">
        <v>64</v>
      </c>
      <c r="F159" s="31" t="s">
        <v>478</v>
      </c>
      <c r="G159" s="51" t="s">
        <v>67</v>
      </c>
      <c r="H159" s="52" t="s">
        <v>67</v>
      </c>
      <c r="I159" s="46">
        <v>20</v>
      </c>
      <c r="J159" s="46">
        <v>30</v>
      </c>
      <c r="K159" s="64">
        <v>2.8</v>
      </c>
      <c r="L159" s="48"/>
      <c r="M159" s="78">
        <f t="shared" si="4"/>
        <v>0</v>
      </c>
      <c r="N159" s="44" t="str">
        <f t="shared" si="5"/>
        <v>OK</v>
      </c>
      <c r="O159" s="45"/>
      <c r="P159" s="45"/>
      <c r="Q159" s="81"/>
      <c r="R159" s="45"/>
      <c r="S159" s="81"/>
      <c r="T159" s="81"/>
      <c r="U159" s="81"/>
      <c r="V159" s="81"/>
      <c r="W159" s="81"/>
      <c r="X159" s="81"/>
      <c r="Y159" s="81"/>
      <c r="Z159" s="82"/>
      <c r="AA159" s="81"/>
      <c r="AB159" s="81"/>
      <c r="AC159" s="81"/>
      <c r="AD159" s="81"/>
      <c r="AE159" s="81"/>
      <c r="AF159" s="81"/>
      <c r="AG159" s="81"/>
      <c r="AH159" s="81"/>
      <c r="AI159" s="81"/>
      <c r="AJ159" s="81"/>
      <c r="AK159" s="81"/>
    </row>
    <row r="160" spans="1:37" ht="15" customHeight="1" x14ac:dyDescent="0.25">
      <c r="A160" s="121"/>
      <c r="B160" s="127"/>
      <c r="C160" s="102">
        <v>157</v>
      </c>
      <c r="D160" s="53" t="s">
        <v>262</v>
      </c>
      <c r="E160" s="31" t="s">
        <v>64</v>
      </c>
      <c r="F160" s="31" t="s">
        <v>479</v>
      </c>
      <c r="G160" s="51" t="s">
        <v>70</v>
      </c>
      <c r="H160" s="52" t="s">
        <v>70</v>
      </c>
      <c r="I160" s="46">
        <v>20</v>
      </c>
      <c r="J160" s="46">
        <v>30</v>
      </c>
      <c r="K160" s="64">
        <v>1.96</v>
      </c>
      <c r="L160" s="48"/>
      <c r="M160" s="78">
        <f t="shared" si="4"/>
        <v>0</v>
      </c>
      <c r="N160" s="44" t="str">
        <f t="shared" si="5"/>
        <v>OK</v>
      </c>
      <c r="O160" s="45"/>
      <c r="P160" s="45"/>
      <c r="Q160" s="81"/>
      <c r="R160" s="45"/>
      <c r="S160" s="81"/>
      <c r="T160" s="81"/>
      <c r="U160" s="81"/>
      <c r="V160" s="81"/>
      <c r="W160" s="81"/>
      <c r="X160" s="81"/>
      <c r="Y160" s="81"/>
      <c r="Z160" s="82"/>
      <c r="AA160" s="81"/>
      <c r="AB160" s="81"/>
      <c r="AC160" s="81"/>
      <c r="AD160" s="81"/>
      <c r="AE160" s="81"/>
      <c r="AF160" s="81"/>
      <c r="AG160" s="81"/>
      <c r="AH160" s="81"/>
      <c r="AI160" s="81"/>
      <c r="AJ160" s="81"/>
      <c r="AK160" s="81"/>
    </row>
    <row r="161" spans="1:37" ht="15" customHeight="1" x14ac:dyDescent="0.25">
      <c r="A161" s="121"/>
      <c r="B161" s="127"/>
      <c r="C161" s="102">
        <v>158</v>
      </c>
      <c r="D161" s="53" t="s">
        <v>263</v>
      </c>
      <c r="E161" s="31" t="s">
        <v>64</v>
      </c>
      <c r="F161" s="31" t="s">
        <v>480</v>
      </c>
      <c r="G161" s="51" t="s">
        <v>70</v>
      </c>
      <c r="H161" s="46" t="s">
        <v>70</v>
      </c>
      <c r="I161" s="46">
        <v>20</v>
      </c>
      <c r="J161" s="46">
        <v>30</v>
      </c>
      <c r="K161" s="64">
        <v>7</v>
      </c>
      <c r="L161" s="48"/>
      <c r="M161" s="78">
        <f t="shared" si="4"/>
        <v>0</v>
      </c>
      <c r="N161" s="44" t="str">
        <f t="shared" si="5"/>
        <v>OK</v>
      </c>
      <c r="O161" s="45"/>
      <c r="P161" s="45"/>
      <c r="Q161" s="81"/>
      <c r="R161" s="45"/>
      <c r="S161" s="81"/>
      <c r="T161" s="81"/>
      <c r="U161" s="81"/>
      <c r="V161" s="81"/>
      <c r="W161" s="81"/>
      <c r="X161" s="81"/>
      <c r="Y161" s="81"/>
      <c r="Z161" s="82"/>
      <c r="AA161" s="81"/>
      <c r="AB161" s="81"/>
      <c r="AC161" s="81"/>
      <c r="AD161" s="81"/>
      <c r="AE161" s="81"/>
      <c r="AF161" s="81"/>
      <c r="AG161" s="81"/>
      <c r="AH161" s="81"/>
      <c r="AI161" s="81"/>
      <c r="AJ161" s="81"/>
      <c r="AK161" s="81"/>
    </row>
    <row r="162" spans="1:37" ht="15" customHeight="1" x14ac:dyDescent="0.25">
      <c r="A162" s="121"/>
      <c r="B162" s="127"/>
      <c r="C162" s="102">
        <v>159</v>
      </c>
      <c r="D162" s="53" t="s">
        <v>264</v>
      </c>
      <c r="E162" s="31" t="s">
        <v>64</v>
      </c>
      <c r="F162" s="31" t="s">
        <v>481</v>
      </c>
      <c r="G162" s="51" t="s">
        <v>31</v>
      </c>
      <c r="H162" s="46" t="s">
        <v>31</v>
      </c>
      <c r="I162" s="46">
        <v>20</v>
      </c>
      <c r="J162" s="46">
        <v>30</v>
      </c>
      <c r="K162" s="64">
        <v>4.01</v>
      </c>
      <c r="L162" s="48"/>
      <c r="M162" s="78">
        <f t="shared" si="4"/>
        <v>0</v>
      </c>
      <c r="N162" s="44" t="str">
        <f t="shared" si="5"/>
        <v>OK</v>
      </c>
      <c r="O162" s="45"/>
      <c r="P162" s="45"/>
      <c r="Q162" s="81"/>
      <c r="R162" s="45"/>
      <c r="S162" s="81"/>
      <c r="T162" s="81"/>
      <c r="U162" s="81"/>
      <c r="V162" s="81"/>
      <c r="W162" s="81"/>
      <c r="X162" s="81"/>
      <c r="Y162" s="81"/>
      <c r="Z162" s="82"/>
      <c r="AA162" s="81"/>
      <c r="AB162" s="81"/>
      <c r="AC162" s="81"/>
      <c r="AD162" s="81"/>
      <c r="AE162" s="81"/>
      <c r="AF162" s="81"/>
      <c r="AG162" s="81"/>
      <c r="AH162" s="81"/>
      <c r="AI162" s="81"/>
      <c r="AJ162" s="81"/>
      <c r="AK162" s="81"/>
    </row>
    <row r="163" spans="1:37" ht="15" customHeight="1" x14ac:dyDescent="0.25">
      <c r="A163" s="121"/>
      <c r="B163" s="127"/>
      <c r="C163" s="102">
        <v>160</v>
      </c>
      <c r="D163" s="53" t="s">
        <v>265</v>
      </c>
      <c r="E163" s="31" t="s">
        <v>64</v>
      </c>
      <c r="F163" s="31" t="s">
        <v>482</v>
      </c>
      <c r="G163" s="51" t="s">
        <v>31</v>
      </c>
      <c r="H163" s="52" t="s">
        <v>31</v>
      </c>
      <c r="I163" s="46">
        <v>20</v>
      </c>
      <c r="J163" s="46">
        <v>30</v>
      </c>
      <c r="K163" s="64">
        <v>7</v>
      </c>
      <c r="L163" s="48"/>
      <c r="M163" s="78">
        <f t="shared" si="4"/>
        <v>0</v>
      </c>
      <c r="N163" s="44" t="str">
        <f t="shared" si="5"/>
        <v>OK</v>
      </c>
      <c r="O163" s="45"/>
      <c r="P163" s="45"/>
      <c r="Q163" s="81"/>
      <c r="R163" s="45"/>
      <c r="S163" s="81"/>
      <c r="T163" s="81"/>
      <c r="U163" s="81"/>
      <c r="V163" s="81"/>
      <c r="W163" s="81"/>
      <c r="X163" s="81"/>
      <c r="Y163" s="81"/>
      <c r="Z163" s="82"/>
      <c r="AA163" s="81"/>
      <c r="AB163" s="81"/>
      <c r="AC163" s="81"/>
      <c r="AD163" s="81"/>
      <c r="AE163" s="81"/>
      <c r="AF163" s="81"/>
      <c r="AG163" s="81"/>
      <c r="AH163" s="81"/>
      <c r="AI163" s="81"/>
      <c r="AJ163" s="81"/>
      <c r="AK163" s="81"/>
    </row>
    <row r="164" spans="1:37" ht="15" customHeight="1" x14ac:dyDescent="0.25">
      <c r="A164" s="121"/>
      <c r="B164" s="127"/>
      <c r="C164" s="102">
        <v>161</v>
      </c>
      <c r="D164" s="53" t="s">
        <v>266</v>
      </c>
      <c r="E164" s="31" t="s">
        <v>64</v>
      </c>
      <c r="F164" s="31">
        <v>9289</v>
      </c>
      <c r="G164" s="51" t="s">
        <v>67</v>
      </c>
      <c r="H164" s="52" t="s">
        <v>67</v>
      </c>
      <c r="I164" s="46">
        <v>20</v>
      </c>
      <c r="J164" s="46">
        <v>30</v>
      </c>
      <c r="K164" s="64">
        <v>3.5</v>
      </c>
      <c r="L164" s="48"/>
      <c r="M164" s="78">
        <f t="shared" si="4"/>
        <v>0</v>
      </c>
      <c r="N164" s="44" t="str">
        <f t="shared" si="5"/>
        <v>OK</v>
      </c>
      <c r="O164" s="45"/>
      <c r="P164" s="45"/>
      <c r="Q164" s="81"/>
      <c r="R164" s="45"/>
      <c r="S164" s="81"/>
      <c r="T164" s="81"/>
      <c r="U164" s="81"/>
      <c r="V164" s="81"/>
      <c r="W164" s="81"/>
      <c r="X164" s="81"/>
      <c r="Y164" s="81"/>
      <c r="Z164" s="82"/>
      <c r="AA164" s="81"/>
      <c r="AB164" s="81"/>
      <c r="AC164" s="81"/>
      <c r="AD164" s="81"/>
      <c r="AE164" s="81"/>
      <c r="AF164" s="81"/>
      <c r="AG164" s="81"/>
      <c r="AH164" s="81"/>
      <c r="AI164" s="81"/>
      <c r="AJ164" s="81"/>
      <c r="AK164" s="81"/>
    </row>
    <row r="165" spans="1:37" ht="15" customHeight="1" x14ac:dyDescent="0.25">
      <c r="A165" s="121"/>
      <c r="B165" s="127"/>
      <c r="C165" s="102">
        <v>162</v>
      </c>
      <c r="D165" s="54" t="s">
        <v>267</v>
      </c>
      <c r="E165" s="31" t="s">
        <v>64</v>
      </c>
      <c r="F165" s="31">
        <v>9294</v>
      </c>
      <c r="G165" s="51" t="s">
        <v>67</v>
      </c>
      <c r="H165" s="56" t="s">
        <v>67</v>
      </c>
      <c r="I165" s="46">
        <v>20</v>
      </c>
      <c r="J165" s="46">
        <v>30</v>
      </c>
      <c r="K165" s="64">
        <v>3.1</v>
      </c>
      <c r="L165" s="48"/>
      <c r="M165" s="78">
        <f t="shared" si="4"/>
        <v>0</v>
      </c>
      <c r="N165" s="44" t="str">
        <f t="shared" si="5"/>
        <v>OK</v>
      </c>
      <c r="O165" s="45"/>
      <c r="P165" s="45"/>
      <c r="Q165" s="81"/>
      <c r="R165" s="45"/>
      <c r="S165" s="81"/>
      <c r="T165" s="81"/>
      <c r="U165" s="81"/>
      <c r="V165" s="81"/>
      <c r="W165" s="81"/>
      <c r="X165" s="81"/>
      <c r="Y165" s="81"/>
      <c r="Z165" s="82"/>
      <c r="AA165" s="81"/>
      <c r="AB165" s="81"/>
      <c r="AC165" s="81"/>
      <c r="AD165" s="81"/>
      <c r="AE165" s="81"/>
      <c r="AF165" s="81"/>
      <c r="AG165" s="81"/>
      <c r="AH165" s="81"/>
      <c r="AI165" s="81"/>
      <c r="AJ165" s="81"/>
      <c r="AK165" s="81"/>
    </row>
    <row r="166" spans="1:37" ht="15" customHeight="1" x14ac:dyDescent="0.25">
      <c r="A166" s="121"/>
      <c r="B166" s="127"/>
      <c r="C166" s="102">
        <v>163</v>
      </c>
      <c r="D166" s="54" t="s">
        <v>268</v>
      </c>
      <c r="E166" s="31" t="s">
        <v>66</v>
      </c>
      <c r="F166" s="31" t="s">
        <v>484</v>
      </c>
      <c r="G166" s="51" t="s">
        <v>108</v>
      </c>
      <c r="H166" s="46" t="s">
        <v>108</v>
      </c>
      <c r="I166" s="46">
        <v>20</v>
      </c>
      <c r="J166" s="46">
        <v>30</v>
      </c>
      <c r="K166" s="64">
        <v>6</v>
      </c>
      <c r="L166" s="48"/>
      <c r="M166" s="78">
        <f t="shared" si="4"/>
        <v>0</v>
      </c>
      <c r="N166" s="44" t="str">
        <f t="shared" si="5"/>
        <v>OK</v>
      </c>
      <c r="O166" s="45"/>
      <c r="P166" s="45"/>
      <c r="Q166" s="81"/>
      <c r="R166" s="45"/>
      <c r="S166" s="81"/>
      <c r="T166" s="81"/>
      <c r="U166" s="81"/>
      <c r="V166" s="81"/>
      <c r="W166" s="81"/>
      <c r="X166" s="81"/>
      <c r="Y166" s="81"/>
      <c r="Z166" s="82"/>
      <c r="AA166" s="81"/>
      <c r="AB166" s="81"/>
      <c r="AC166" s="81"/>
      <c r="AD166" s="81"/>
      <c r="AE166" s="81"/>
      <c r="AF166" s="81"/>
      <c r="AG166" s="81"/>
      <c r="AH166" s="81"/>
      <c r="AI166" s="81"/>
      <c r="AJ166" s="81"/>
      <c r="AK166" s="81"/>
    </row>
    <row r="167" spans="1:37" ht="15" customHeight="1" x14ac:dyDescent="0.25">
      <c r="A167" s="121"/>
      <c r="B167" s="127"/>
      <c r="C167" s="102">
        <v>164</v>
      </c>
      <c r="D167" s="53" t="s">
        <v>269</v>
      </c>
      <c r="E167" s="31" t="s">
        <v>66</v>
      </c>
      <c r="F167" s="31" t="s">
        <v>484</v>
      </c>
      <c r="G167" s="51" t="s">
        <v>108</v>
      </c>
      <c r="H167" s="31" t="s">
        <v>108</v>
      </c>
      <c r="I167" s="46">
        <v>20</v>
      </c>
      <c r="J167" s="46">
        <v>30</v>
      </c>
      <c r="K167" s="64">
        <v>6</v>
      </c>
      <c r="L167" s="48"/>
      <c r="M167" s="78">
        <f t="shared" si="4"/>
        <v>0</v>
      </c>
      <c r="N167" s="44" t="str">
        <f t="shared" si="5"/>
        <v>OK</v>
      </c>
      <c r="O167" s="45"/>
      <c r="P167" s="45"/>
      <c r="Q167" s="81"/>
      <c r="R167" s="45"/>
      <c r="S167" s="81"/>
      <c r="T167" s="81"/>
      <c r="U167" s="81"/>
      <c r="V167" s="81"/>
      <c r="W167" s="81"/>
      <c r="X167" s="81"/>
      <c r="Y167" s="81"/>
      <c r="Z167" s="82"/>
      <c r="AA167" s="81"/>
      <c r="AB167" s="81"/>
      <c r="AC167" s="81"/>
      <c r="AD167" s="81"/>
      <c r="AE167" s="81"/>
      <c r="AF167" s="81"/>
      <c r="AG167" s="81"/>
      <c r="AH167" s="81"/>
      <c r="AI167" s="81"/>
      <c r="AJ167" s="81"/>
      <c r="AK167" s="81"/>
    </row>
    <row r="168" spans="1:37" ht="15" customHeight="1" x14ac:dyDescent="0.25">
      <c r="A168" s="121"/>
      <c r="B168" s="127"/>
      <c r="C168" s="102">
        <v>165</v>
      </c>
      <c r="D168" s="53" t="s">
        <v>270</v>
      </c>
      <c r="E168" s="31" t="s">
        <v>66</v>
      </c>
      <c r="F168" s="31" t="s">
        <v>485</v>
      </c>
      <c r="G168" s="51" t="s">
        <v>31</v>
      </c>
      <c r="H168" s="52" t="s">
        <v>31</v>
      </c>
      <c r="I168" s="46">
        <v>20</v>
      </c>
      <c r="J168" s="46">
        <v>30</v>
      </c>
      <c r="K168" s="64">
        <v>7.5</v>
      </c>
      <c r="L168" s="48"/>
      <c r="M168" s="78">
        <f t="shared" si="4"/>
        <v>0</v>
      </c>
      <c r="N168" s="44" t="str">
        <f t="shared" si="5"/>
        <v>OK</v>
      </c>
      <c r="O168" s="45"/>
      <c r="P168" s="45"/>
      <c r="Q168" s="81"/>
      <c r="R168" s="45"/>
      <c r="S168" s="81"/>
      <c r="T168" s="81"/>
      <c r="U168" s="81"/>
      <c r="V168" s="81"/>
      <c r="W168" s="81"/>
      <c r="X168" s="81"/>
      <c r="Y168" s="81"/>
      <c r="Z168" s="82"/>
      <c r="AA168" s="81"/>
      <c r="AB168" s="81"/>
      <c r="AC168" s="81"/>
      <c r="AD168" s="81"/>
      <c r="AE168" s="81"/>
      <c r="AF168" s="81"/>
      <c r="AG168" s="81"/>
      <c r="AH168" s="81"/>
      <c r="AI168" s="81"/>
      <c r="AJ168" s="81"/>
      <c r="AK168" s="81"/>
    </row>
    <row r="169" spans="1:37" ht="15" customHeight="1" x14ac:dyDescent="0.25">
      <c r="A169" s="121"/>
      <c r="B169" s="127"/>
      <c r="C169" s="102">
        <v>166</v>
      </c>
      <c r="D169" s="54" t="s">
        <v>271</v>
      </c>
      <c r="E169" s="46" t="s">
        <v>66</v>
      </c>
      <c r="F169" s="46">
        <v>9166</v>
      </c>
      <c r="G169" s="31" t="s">
        <v>67</v>
      </c>
      <c r="H169" s="46" t="s">
        <v>67</v>
      </c>
      <c r="I169" s="46">
        <v>20</v>
      </c>
      <c r="J169" s="46">
        <v>30</v>
      </c>
      <c r="K169" s="64">
        <v>23</v>
      </c>
      <c r="L169" s="48">
        <v>20</v>
      </c>
      <c r="M169" s="78">
        <f t="shared" si="4"/>
        <v>20</v>
      </c>
      <c r="N169" s="44" t="str">
        <f t="shared" si="5"/>
        <v>OK</v>
      </c>
      <c r="O169" s="45"/>
      <c r="P169" s="45"/>
      <c r="Q169" s="81"/>
      <c r="R169" s="45"/>
      <c r="S169" s="81"/>
      <c r="T169" s="81"/>
      <c r="U169" s="81"/>
      <c r="V169" s="81"/>
      <c r="W169" s="81"/>
      <c r="X169" s="81"/>
      <c r="Y169" s="81"/>
      <c r="Z169" s="82"/>
      <c r="AA169" s="81"/>
      <c r="AB169" s="81"/>
      <c r="AC169" s="81"/>
      <c r="AD169" s="81"/>
      <c r="AE169" s="81"/>
      <c r="AF169" s="81"/>
      <c r="AG169" s="81"/>
      <c r="AH169" s="81"/>
      <c r="AI169" s="81"/>
      <c r="AJ169" s="81"/>
      <c r="AK169" s="81"/>
    </row>
    <row r="170" spans="1:37" ht="15" customHeight="1" x14ac:dyDescent="0.25">
      <c r="A170" s="121"/>
      <c r="B170" s="127"/>
      <c r="C170" s="102">
        <v>167</v>
      </c>
      <c r="D170" s="54" t="s">
        <v>272</v>
      </c>
      <c r="E170" s="46" t="s">
        <v>66</v>
      </c>
      <c r="F170" s="46" t="s">
        <v>486</v>
      </c>
      <c r="G170" s="31" t="s">
        <v>67</v>
      </c>
      <c r="H170" s="46" t="s">
        <v>67</v>
      </c>
      <c r="I170" s="46">
        <v>20</v>
      </c>
      <c r="J170" s="46">
        <v>30</v>
      </c>
      <c r="K170" s="64">
        <v>74.400000000000006</v>
      </c>
      <c r="L170" s="48">
        <v>10</v>
      </c>
      <c r="M170" s="78">
        <f t="shared" si="4"/>
        <v>10</v>
      </c>
      <c r="N170" s="44" t="str">
        <f t="shared" si="5"/>
        <v>OK</v>
      </c>
      <c r="O170" s="45"/>
      <c r="P170" s="45"/>
      <c r="Q170" s="81"/>
      <c r="R170" s="45"/>
      <c r="S170" s="81"/>
      <c r="T170" s="81"/>
      <c r="U170" s="81"/>
      <c r="V170" s="81"/>
      <c r="W170" s="81"/>
      <c r="X170" s="81"/>
      <c r="Y170" s="81"/>
      <c r="Z170" s="82"/>
      <c r="AA170" s="81"/>
      <c r="AB170" s="81"/>
      <c r="AC170" s="81"/>
      <c r="AD170" s="81"/>
      <c r="AE170" s="81"/>
      <c r="AF170" s="81"/>
      <c r="AG170" s="81"/>
      <c r="AH170" s="81"/>
      <c r="AI170" s="81"/>
      <c r="AJ170" s="81"/>
      <c r="AK170" s="81"/>
    </row>
    <row r="171" spans="1:37" ht="15" customHeight="1" x14ac:dyDescent="0.25">
      <c r="A171" s="121"/>
      <c r="B171" s="127"/>
      <c r="C171" s="102">
        <v>168</v>
      </c>
      <c r="D171" s="53" t="s">
        <v>273</v>
      </c>
      <c r="E171" s="46" t="s">
        <v>64</v>
      </c>
      <c r="F171" s="46">
        <v>902</v>
      </c>
      <c r="G171" s="31" t="s">
        <v>67</v>
      </c>
      <c r="H171" s="46" t="s">
        <v>67</v>
      </c>
      <c r="I171" s="46">
        <v>20</v>
      </c>
      <c r="J171" s="46">
        <v>30</v>
      </c>
      <c r="K171" s="64">
        <v>2.98</v>
      </c>
      <c r="L171" s="48"/>
      <c r="M171" s="78">
        <f t="shared" si="4"/>
        <v>0</v>
      </c>
      <c r="N171" s="44" t="str">
        <f t="shared" si="5"/>
        <v>OK</v>
      </c>
      <c r="O171" s="45"/>
      <c r="P171" s="45"/>
      <c r="Q171" s="81"/>
      <c r="R171" s="45"/>
      <c r="S171" s="81"/>
      <c r="T171" s="81"/>
      <c r="U171" s="81"/>
      <c r="V171" s="81"/>
      <c r="W171" s="81"/>
      <c r="X171" s="81"/>
      <c r="Y171" s="81"/>
      <c r="Z171" s="82"/>
      <c r="AA171" s="81"/>
      <c r="AB171" s="81"/>
      <c r="AC171" s="81"/>
      <c r="AD171" s="81"/>
      <c r="AE171" s="81"/>
      <c r="AF171" s="81"/>
      <c r="AG171" s="81"/>
      <c r="AH171" s="81"/>
      <c r="AI171" s="81"/>
      <c r="AJ171" s="81"/>
      <c r="AK171" s="81"/>
    </row>
    <row r="172" spans="1:37" ht="15" customHeight="1" x14ac:dyDescent="0.25">
      <c r="A172" s="121"/>
      <c r="B172" s="127"/>
      <c r="C172" s="102">
        <v>169</v>
      </c>
      <c r="D172" s="53" t="s">
        <v>274</v>
      </c>
      <c r="E172" s="46" t="s">
        <v>64</v>
      </c>
      <c r="F172" s="46">
        <v>9000</v>
      </c>
      <c r="G172" s="31" t="s">
        <v>67</v>
      </c>
      <c r="H172" s="46" t="s">
        <v>67</v>
      </c>
      <c r="I172" s="46">
        <v>20</v>
      </c>
      <c r="J172" s="46">
        <v>30</v>
      </c>
      <c r="K172" s="64">
        <v>5.5</v>
      </c>
      <c r="L172" s="48"/>
      <c r="M172" s="78">
        <f t="shared" si="4"/>
        <v>0</v>
      </c>
      <c r="N172" s="44" t="str">
        <f t="shared" si="5"/>
        <v>OK</v>
      </c>
      <c r="O172" s="45"/>
      <c r="P172" s="45"/>
      <c r="Q172" s="81"/>
      <c r="R172" s="45"/>
      <c r="S172" s="81"/>
      <c r="T172" s="81"/>
      <c r="U172" s="81"/>
      <c r="V172" s="81"/>
      <c r="W172" s="81"/>
      <c r="X172" s="81"/>
      <c r="Y172" s="81"/>
      <c r="Z172" s="82"/>
      <c r="AA172" s="81"/>
      <c r="AB172" s="81"/>
      <c r="AC172" s="81"/>
      <c r="AD172" s="81"/>
      <c r="AE172" s="81"/>
      <c r="AF172" s="81"/>
      <c r="AG172" s="81"/>
      <c r="AH172" s="81"/>
      <c r="AI172" s="81"/>
      <c r="AJ172" s="81"/>
      <c r="AK172" s="81"/>
    </row>
    <row r="173" spans="1:37" ht="15" customHeight="1" x14ac:dyDescent="0.25">
      <c r="A173" s="121"/>
      <c r="B173" s="127"/>
      <c r="C173" s="102">
        <v>170</v>
      </c>
      <c r="D173" s="54" t="s">
        <v>275</v>
      </c>
      <c r="E173" s="46" t="s">
        <v>64</v>
      </c>
      <c r="F173" s="46">
        <v>9002</v>
      </c>
      <c r="G173" s="31" t="s">
        <v>67</v>
      </c>
      <c r="H173" s="46" t="s">
        <v>67</v>
      </c>
      <c r="I173" s="46">
        <v>20</v>
      </c>
      <c r="J173" s="46">
        <v>30</v>
      </c>
      <c r="K173" s="64">
        <v>7.95</v>
      </c>
      <c r="L173" s="48"/>
      <c r="M173" s="78">
        <f t="shared" si="4"/>
        <v>0</v>
      </c>
      <c r="N173" s="44" t="str">
        <f t="shared" si="5"/>
        <v>OK</v>
      </c>
      <c r="O173" s="45"/>
      <c r="P173" s="45"/>
      <c r="Q173" s="81"/>
      <c r="R173" s="45"/>
      <c r="S173" s="81"/>
      <c r="T173" s="81"/>
      <c r="U173" s="81"/>
      <c r="V173" s="81"/>
      <c r="W173" s="81"/>
      <c r="X173" s="81"/>
      <c r="Y173" s="81"/>
      <c r="Z173" s="82"/>
      <c r="AA173" s="81"/>
      <c r="AB173" s="81"/>
      <c r="AC173" s="81"/>
      <c r="AD173" s="81"/>
      <c r="AE173" s="81"/>
      <c r="AF173" s="81"/>
      <c r="AG173" s="81"/>
      <c r="AH173" s="81"/>
      <c r="AI173" s="81"/>
      <c r="AJ173" s="81"/>
      <c r="AK173" s="81"/>
    </row>
    <row r="174" spans="1:37" ht="15" customHeight="1" x14ac:dyDescent="0.25">
      <c r="A174" s="121"/>
      <c r="B174" s="127"/>
      <c r="C174" s="102">
        <v>171</v>
      </c>
      <c r="D174" s="54" t="s">
        <v>276</v>
      </c>
      <c r="E174" s="46" t="s">
        <v>64</v>
      </c>
      <c r="F174" s="46">
        <v>9011</v>
      </c>
      <c r="G174" s="31" t="s">
        <v>67</v>
      </c>
      <c r="H174" s="46" t="s">
        <v>67</v>
      </c>
      <c r="I174" s="46">
        <v>20</v>
      </c>
      <c r="J174" s="46">
        <v>30</v>
      </c>
      <c r="K174" s="64">
        <v>8</v>
      </c>
      <c r="L174" s="48"/>
      <c r="M174" s="78">
        <f t="shared" si="4"/>
        <v>0</v>
      </c>
      <c r="N174" s="44" t="str">
        <f t="shared" si="5"/>
        <v>OK</v>
      </c>
      <c r="O174" s="45"/>
      <c r="P174" s="45"/>
      <c r="Q174" s="81"/>
      <c r="R174" s="45"/>
      <c r="S174" s="81"/>
      <c r="T174" s="81"/>
      <c r="U174" s="81"/>
      <c r="V174" s="81"/>
      <c r="W174" s="81"/>
      <c r="X174" s="81"/>
      <c r="Y174" s="81"/>
      <c r="Z174" s="82"/>
      <c r="AA174" s="81"/>
      <c r="AB174" s="81"/>
      <c r="AC174" s="81"/>
      <c r="AD174" s="81"/>
      <c r="AE174" s="81"/>
      <c r="AF174" s="81"/>
      <c r="AG174" s="81"/>
      <c r="AH174" s="81"/>
      <c r="AI174" s="81"/>
      <c r="AJ174" s="81"/>
      <c r="AK174" s="81"/>
    </row>
    <row r="175" spans="1:37" ht="15" customHeight="1" x14ac:dyDescent="0.25">
      <c r="A175" s="121"/>
      <c r="B175" s="127"/>
      <c r="C175" s="102">
        <v>172</v>
      </c>
      <c r="D175" s="54" t="s">
        <v>277</v>
      </c>
      <c r="E175" s="46" t="s">
        <v>64</v>
      </c>
      <c r="F175" s="46">
        <v>9012</v>
      </c>
      <c r="G175" s="31" t="s">
        <v>67</v>
      </c>
      <c r="H175" s="46" t="s">
        <v>67</v>
      </c>
      <c r="I175" s="46">
        <v>20</v>
      </c>
      <c r="J175" s="46">
        <v>30</v>
      </c>
      <c r="K175" s="64">
        <v>8.5</v>
      </c>
      <c r="L175" s="48"/>
      <c r="M175" s="78">
        <f t="shared" si="4"/>
        <v>0</v>
      </c>
      <c r="N175" s="44" t="str">
        <f t="shared" si="5"/>
        <v>OK</v>
      </c>
      <c r="O175" s="45"/>
      <c r="P175" s="45"/>
      <c r="Q175" s="81"/>
      <c r="R175" s="45"/>
      <c r="S175" s="81"/>
      <c r="T175" s="81"/>
      <c r="U175" s="81"/>
      <c r="V175" s="81"/>
      <c r="W175" s="81"/>
      <c r="X175" s="81"/>
      <c r="Y175" s="81"/>
      <c r="Z175" s="82"/>
      <c r="AA175" s="81"/>
      <c r="AB175" s="81"/>
      <c r="AC175" s="81"/>
      <c r="AD175" s="81"/>
      <c r="AE175" s="81"/>
      <c r="AF175" s="81"/>
      <c r="AG175" s="81"/>
      <c r="AH175" s="81"/>
      <c r="AI175" s="81"/>
      <c r="AJ175" s="81"/>
      <c r="AK175" s="81"/>
    </row>
    <row r="176" spans="1:37" ht="15"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4"/>
        <v>0</v>
      </c>
      <c r="N176" s="44" t="str">
        <f t="shared" si="5"/>
        <v>OK</v>
      </c>
      <c r="O176" s="45"/>
      <c r="P176" s="45"/>
      <c r="Q176" s="81"/>
      <c r="R176" s="45"/>
      <c r="S176" s="81"/>
      <c r="T176" s="81"/>
      <c r="U176" s="81"/>
      <c r="V176" s="81"/>
      <c r="W176" s="81"/>
      <c r="X176" s="81"/>
      <c r="Y176" s="81"/>
      <c r="Z176" s="82"/>
      <c r="AA176" s="81"/>
      <c r="AB176" s="81"/>
      <c r="AC176" s="81"/>
      <c r="AD176" s="81"/>
      <c r="AE176" s="81"/>
      <c r="AF176" s="81"/>
      <c r="AG176" s="81"/>
      <c r="AH176" s="81"/>
      <c r="AI176" s="81"/>
      <c r="AJ176" s="81"/>
      <c r="AK176" s="81"/>
    </row>
    <row r="177" spans="1:37" ht="15"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4"/>
        <v>0</v>
      </c>
      <c r="N177" s="44" t="str">
        <f t="shared" si="5"/>
        <v>OK</v>
      </c>
      <c r="O177" s="45"/>
      <c r="P177" s="45"/>
      <c r="Q177" s="81"/>
      <c r="R177" s="45"/>
      <c r="S177" s="81"/>
      <c r="T177" s="81"/>
      <c r="U177" s="81"/>
      <c r="V177" s="81"/>
      <c r="W177" s="81"/>
      <c r="X177" s="81"/>
      <c r="Y177" s="81"/>
      <c r="Z177" s="82"/>
      <c r="AA177" s="81"/>
      <c r="AB177" s="81"/>
      <c r="AC177" s="81"/>
      <c r="AD177" s="81"/>
      <c r="AE177" s="81"/>
      <c r="AF177" s="81"/>
      <c r="AG177" s="81"/>
      <c r="AH177" s="81"/>
      <c r="AI177" s="81"/>
      <c r="AJ177" s="81"/>
      <c r="AK177" s="81"/>
    </row>
    <row r="178" spans="1:37" ht="15"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4"/>
        <v>0</v>
      </c>
      <c r="N178" s="44" t="str">
        <f t="shared" si="5"/>
        <v>OK</v>
      </c>
      <c r="O178" s="45"/>
      <c r="P178" s="45"/>
      <c r="Q178" s="81"/>
      <c r="R178" s="45"/>
      <c r="S178" s="81"/>
      <c r="T178" s="81"/>
      <c r="U178" s="81"/>
      <c r="V178" s="81"/>
      <c r="W178" s="81"/>
      <c r="X178" s="81"/>
      <c r="Y178" s="81"/>
      <c r="Z178" s="82"/>
      <c r="AA178" s="81"/>
      <c r="AB178" s="81"/>
      <c r="AC178" s="81"/>
      <c r="AD178" s="81"/>
      <c r="AE178" s="81"/>
      <c r="AF178" s="81"/>
      <c r="AG178" s="81"/>
      <c r="AH178" s="81"/>
      <c r="AI178" s="81"/>
      <c r="AJ178" s="81"/>
      <c r="AK178" s="81"/>
    </row>
    <row r="179" spans="1:37" ht="15"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4"/>
        <v>0</v>
      </c>
      <c r="N179" s="44" t="str">
        <f t="shared" si="5"/>
        <v>OK</v>
      </c>
      <c r="O179" s="45"/>
      <c r="P179" s="45"/>
      <c r="Q179" s="81"/>
      <c r="R179" s="45"/>
      <c r="S179" s="81"/>
      <c r="T179" s="81"/>
      <c r="U179" s="81"/>
      <c r="V179" s="81"/>
      <c r="W179" s="81"/>
      <c r="X179" s="81"/>
      <c r="Y179" s="81"/>
      <c r="Z179" s="82"/>
      <c r="AA179" s="81"/>
      <c r="AB179" s="81"/>
      <c r="AC179" s="81"/>
      <c r="AD179" s="81"/>
      <c r="AE179" s="81"/>
      <c r="AF179" s="81"/>
      <c r="AG179" s="81"/>
      <c r="AH179" s="81"/>
      <c r="AI179" s="81"/>
      <c r="AJ179" s="81"/>
      <c r="AK179" s="81"/>
    </row>
    <row r="180" spans="1:37" ht="15"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4"/>
        <v>0</v>
      </c>
      <c r="N180" s="44" t="str">
        <f t="shared" si="5"/>
        <v>OK</v>
      </c>
      <c r="O180" s="45"/>
      <c r="P180" s="45"/>
      <c r="Q180" s="81"/>
      <c r="R180" s="45"/>
      <c r="S180" s="81"/>
      <c r="T180" s="81"/>
      <c r="U180" s="81"/>
      <c r="V180" s="81"/>
      <c r="W180" s="81"/>
      <c r="X180" s="81"/>
      <c r="Y180" s="81"/>
      <c r="Z180" s="82"/>
      <c r="AA180" s="81"/>
      <c r="AB180" s="81"/>
      <c r="AC180" s="81"/>
      <c r="AD180" s="81"/>
      <c r="AE180" s="81"/>
      <c r="AF180" s="81"/>
      <c r="AG180" s="81"/>
      <c r="AH180" s="81"/>
      <c r="AI180" s="81"/>
      <c r="AJ180" s="81"/>
      <c r="AK180" s="81"/>
    </row>
    <row r="181" spans="1:37" ht="15"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4"/>
        <v>0</v>
      </c>
      <c r="N181" s="44" t="str">
        <f t="shared" si="5"/>
        <v>OK</v>
      </c>
      <c r="O181" s="45"/>
      <c r="P181" s="45"/>
      <c r="Q181" s="81"/>
      <c r="R181" s="45"/>
      <c r="S181" s="81"/>
      <c r="T181" s="81"/>
      <c r="U181" s="81"/>
      <c r="V181" s="81"/>
      <c r="W181" s="81"/>
      <c r="X181" s="81"/>
      <c r="Y181" s="81"/>
      <c r="Z181" s="82"/>
      <c r="AA181" s="81"/>
      <c r="AB181" s="81"/>
      <c r="AC181" s="81"/>
      <c r="AD181" s="81"/>
      <c r="AE181" s="81"/>
      <c r="AF181" s="81"/>
      <c r="AG181" s="81"/>
      <c r="AH181" s="81"/>
      <c r="AI181" s="81"/>
      <c r="AJ181" s="81"/>
      <c r="AK181" s="81"/>
    </row>
    <row r="182" spans="1:37" ht="15"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4"/>
        <v>0</v>
      </c>
      <c r="N182" s="44" t="str">
        <f t="shared" si="5"/>
        <v>OK</v>
      </c>
      <c r="O182" s="45"/>
      <c r="P182" s="45"/>
      <c r="Q182" s="81"/>
      <c r="R182" s="45"/>
      <c r="S182" s="81"/>
      <c r="T182" s="81"/>
      <c r="U182" s="81"/>
      <c r="V182" s="81"/>
      <c r="W182" s="81"/>
      <c r="X182" s="81"/>
      <c r="Y182" s="81"/>
      <c r="Z182" s="82"/>
      <c r="AA182" s="81"/>
      <c r="AB182" s="81"/>
      <c r="AC182" s="81"/>
      <c r="AD182" s="81"/>
      <c r="AE182" s="81"/>
      <c r="AF182" s="81"/>
      <c r="AG182" s="81"/>
      <c r="AH182" s="81"/>
      <c r="AI182" s="81"/>
      <c r="AJ182" s="81"/>
      <c r="AK182" s="81"/>
    </row>
    <row r="183" spans="1:37" ht="15"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4"/>
        <v>0</v>
      </c>
      <c r="N183" s="44" t="str">
        <f t="shared" si="5"/>
        <v>OK</v>
      </c>
      <c r="O183" s="45"/>
      <c r="P183" s="45"/>
      <c r="Q183" s="81"/>
      <c r="R183" s="45"/>
      <c r="S183" s="81"/>
      <c r="T183" s="81"/>
      <c r="U183" s="81"/>
      <c r="V183" s="81"/>
      <c r="W183" s="81"/>
      <c r="X183" s="81"/>
      <c r="Y183" s="81"/>
      <c r="Z183" s="82"/>
      <c r="AA183" s="81"/>
      <c r="AB183" s="81"/>
      <c r="AC183" s="81"/>
      <c r="AD183" s="81"/>
      <c r="AE183" s="81"/>
      <c r="AF183" s="81"/>
      <c r="AG183" s="81"/>
      <c r="AH183" s="81"/>
      <c r="AI183" s="81"/>
      <c r="AJ183" s="81"/>
      <c r="AK183" s="81"/>
    </row>
    <row r="184" spans="1:37" ht="15"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4"/>
        <v>0</v>
      </c>
      <c r="N184" s="44" t="str">
        <f t="shared" si="5"/>
        <v>OK</v>
      </c>
      <c r="O184" s="45"/>
      <c r="P184" s="45"/>
      <c r="Q184" s="81"/>
      <c r="R184" s="45"/>
      <c r="S184" s="81"/>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c r="M185" s="78">
        <f t="shared" si="4"/>
        <v>0</v>
      </c>
      <c r="N185" s="44" t="str">
        <f t="shared" si="5"/>
        <v>OK</v>
      </c>
      <c r="O185" s="45"/>
      <c r="P185" s="45"/>
      <c r="Q185" s="81"/>
      <c r="R185" s="45"/>
      <c r="S185" s="81"/>
      <c r="T185" s="81"/>
      <c r="U185" s="81"/>
      <c r="V185" s="81"/>
      <c r="W185" s="81"/>
      <c r="X185" s="81"/>
      <c r="Y185" s="81"/>
      <c r="Z185" s="82"/>
      <c r="AA185" s="81"/>
      <c r="AB185" s="81"/>
      <c r="AC185" s="81"/>
      <c r="AD185" s="81"/>
      <c r="AE185" s="81"/>
      <c r="AF185" s="81"/>
      <c r="AG185" s="81"/>
      <c r="AH185" s="81"/>
      <c r="AI185" s="81"/>
      <c r="AJ185" s="81"/>
      <c r="AK185" s="81"/>
    </row>
    <row r="186" spans="1:37" ht="15" customHeight="1" x14ac:dyDescent="0.25">
      <c r="A186" s="122" t="s">
        <v>443</v>
      </c>
      <c r="B186" s="111">
        <v>4</v>
      </c>
      <c r="C186" s="103">
        <v>183</v>
      </c>
      <c r="D186" s="55" t="s">
        <v>288</v>
      </c>
      <c r="E186" s="32" t="s">
        <v>64</v>
      </c>
      <c r="F186" s="32" t="s">
        <v>617</v>
      </c>
      <c r="G186" s="62" t="s">
        <v>67</v>
      </c>
      <c r="H186" s="47" t="s">
        <v>67</v>
      </c>
      <c r="I186" s="47">
        <v>20</v>
      </c>
      <c r="J186" s="47">
        <v>30</v>
      </c>
      <c r="K186" s="65">
        <v>8.57</v>
      </c>
      <c r="L186" s="48"/>
      <c r="M186" s="78">
        <f t="shared" si="4"/>
        <v>0</v>
      </c>
      <c r="N186" s="44" t="str">
        <f t="shared" si="5"/>
        <v>OK</v>
      </c>
      <c r="O186" s="45"/>
      <c r="P186" s="45"/>
      <c r="Q186" s="81"/>
      <c r="R186" s="45"/>
      <c r="S186" s="81"/>
      <c r="T186" s="81"/>
      <c r="U186" s="81"/>
      <c r="V186" s="81"/>
      <c r="W186" s="81"/>
      <c r="X186" s="81"/>
      <c r="Y186" s="81"/>
      <c r="Z186" s="82"/>
      <c r="AA186" s="81"/>
      <c r="AB186" s="81"/>
      <c r="AC186" s="81"/>
      <c r="AD186" s="81"/>
      <c r="AE186" s="81"/>
      <c r="AF186" s="81"/>
      <c r="AG186" s="81"/>
      <c r="AH186" s="81"/>
      <c r="AI186" s="81"/>
      <c r="AJ186" s="81"/>
      <c r="AK186" s="81"/>
    </row>
    <row r="187" spans="1:37" ht="15" customHeight="1" x14ac:dyDescent="0.25">
      <c r="A187" s="122"/>
      <c r="B187" s="112"/>
      <c r="C187" s="103">
        <v>184</v>
      </c>
      <c r="D187" s="55" t="s">
        <v>289</v>
      </c>
      <c r="E187" s="32" t="s">
        <v>64</v>
      </c>
      <c r="F187" s="32" t="s">
        <v>618</v>
      </c>
      <c r="G187" s="62" t="s">
        <v>67</v>
      </c>
      <c r="H187" s="47" t="s">
        <v>67</v>
      </c>
      <c r="I187" s="47">
        <v>20</v>
      </c>
      <c r="J187" s="47">
        <v>30</v>
      </c>
      <c r="K187" s="65">
        <v>8.57</v>
      </c>
      <c r="L187" s="48"/>
      <c r="M187" s="78">
        <f t="shared" si="4"/>
        <v>0</v>
      </c>
      <c r="N187" s="44" t="str">
        <f t="shared" si="5"/>
        <v>OK</v>
      </c>
      <c r="O187" s="45"/>
      <c r="P187" s="45"/>
      <c r="Q187" s="81"/>
      <c r="R187" s="45"/>
      <c r="S187" s="81"/>
      <c r="T187" s="81"/>
      <c r="U187" s="81"/>
      <c r="V187" s="81"/>
      <c r="W187" s="81"/>
      <c r="X187" s="81"/>
      <c r="Y187" s="81"/>
      <c r="Z187" s="82"/>
      <c r="AA187" s="81"/>
      <c r="AB187" s="81"/>
      <c r="AC187" s="81"/>
      <c r="AD187" s="81"/>
      <c r="AE187" s="81"/>
      <c r="AF187" s="81"/>
      <c r="AG187" s="81"/>
      <c r="AH187" s="81"/>
      <c r="AI187" s="81"/>
      <c r="AJ187" s="81"/>
      <c r="AK187" s="81"/>
    </row>
    <row r="188" spans="1:37" ht="15" customHeight="1" x14ac:dyDescent="0.25">
      <c r="A188" s="122"/>
      <c r="B188" s="112"/>
      <c r="C188" s="103">
        <v>185</v>
      </c>
      <c r="D188" s="35" t="s">
        <v>290</v>
      </c>
      <c r="E188" s="32" t="s">
        <v>64</v>
      </c>
      <c r="F188" s="32" t="s">
        <v>619</v>
      </c>
      <c r="G188" s="32" t="s">
        <v>67</v>
      </c>
      <c r="H188" s="47" t="s">
        <v>67</v>
      </c>
      <c r="I188" s="47">
        <v>20</v>
      </c>
      <c r="J188" s="47">
        <v>30</v>
      </c>
      <c r="K188" s="65">
        <v>8.57</v>
      </c>
      <c r="L188" s="48"/>
      <c r="M188" s="78">
        <f t="shared" si="4"/>
        <v>0</v>
      </c>
      <c r="N188" s="44" t="str">
        <f t="shared" si="5"/>
        <v>OK</v>
      </c>
      <c r="O188" s="45"/>
      <c r="P188" s="45"/>
      <c r="Q188" s="81"/>
      <c r="R188" s="45"/>
      <c r="S188" s="81"/>
      <c r="T188" s="81"/>
      <c r="U188" s="81"/>
      <c r="V188" s="81"/>
      <c r="W188" s="81"/>
      <c r="X188" s="81"/>
      <c r="Y188" s="81"/>
      <c r="Z188" s="82"/>
      <c r="AA188" s="81"/>
      <c r="AB188" s="81"/>
      <c r="AC188" s="81"/>
      <c r="AD188" s="81"/>
      <c r="AE188" s="81"/>
      <c r="AF188" s="81"/>
      <c r="AG188" s="81"/>
      <c r="AH188" s="81"/>
      <c r="AI188" s="81"/>
      <c r="AJ188" s="81"/>
      <c r="AK188" s="81"/>
    </row>
    <row r="189" spans="1:37" ht="15" customHeight="1" x14ac:dyDescent="0.25">
      <c r="A189" s="122"/>
      <c r="B189" s="112"/>
      <c r="C189" s="103">
        <v>186</v>
      </c>
      <c r="D189" s="55" t="s">
        <v>291</v>
      </c>
      <c r="E189" s="32" t="s">
        <v>64</v>
      </c>
      <c r="F189" s="32" t="s">
        <v>620</v>
      </c>
      <c r="G189" s="32" t="s">
        <v>67</v>
      </c>
      <c r="H189" s="47" t="s">
        <v>67</v>
      </c>
      <c r="I189" s="47">
        <v>20</v>
      </c>
      <c r="J189" s="47">
        <v>30</v>
      </c>
      <c r="K189" s="65">
        <v>8.57</v>
      </c>
      <c r="L189" s="48"/>
      <c r="M189" s="78">
        <f t="shared" si="4"/>
        <v>0</v>
      </c>
      <c r="N189" s="44" t="str">
        <f t="shared" si="5"/>
        <v>OK</v>
      </c>
      <c r="O189" s="45"/>
      <c r="P189" s="45"/>
      <c r="Q189" s="81"/>
      <c r="R189" s="45"/>
      <c r="S189" s="81"/>
      <c r="T189" s="81"/>
      <c r="U189" s="81"/>
      <c r="V189" s="81"/>
      <c r="W189" s="81"/>
      <c r="X189" s="81"/>
      <c r="Y189" s="81"/>
      <c r="Z189" s="82"/>
      <c r="AA189" s="81"/>
      <c r="AB189" s="81"/>
      <c r="AC189" s="81"/>
      <c r="AD189" s="81"/>
      <c r="AE189" s="81"/>
      <c r="AF189" s="81"/>
      <c r="AG189" s="81"/>
      <c r="AH189" s="81"/>
      <c r="AI189" s="81"/>
      <c r="AJ189" s="81"/>
      <c r="AK189" s="81"/>
    </row>
    <row r="190" spans="1:37" ht="15" customHeight="1" x14ac:dyDescent="0.25">
      <c r="A190" s="122"/>
      <c r="B190" s="112"/>
      <c r="C190" s="103">
        <v>187</v>
      </c>
      <c r="D190" s="55" t="s">
        <v>292</v>
      </c>
      <c r="E190" s="32" t="s">
        <v>64</v>
      </c>
      <c r="F190" s="32" t="s">
        <v>621</v>
      </c>
      <c r="G190" s="32" t="s">
        <v>67</v>
      </c>
      <c r="H190" s="47" t="s">
        <v>67</v>
      </c>
      <c r="I190" s="47">
        <v>20</v>
      </c>
      <c r="J190" s="47">
        <v>30</v>
      </c>
      <c r="K190" s="65">
        <v>8.57</v>
      </c>
      <c r="L190" s="48"/>
      <c r="M190" s="78">
        <f t="shared" si="4"/>
        <v>0</v>
      </c>
      <c r="N190" s="44" t="str">
        <f t="shared" si="5"/>
        <v>OK</v>
      </c>
      <c r="O190" s="45"/>
      <c r="P190" s="45"/>
      <c r="Q190" s="81"/>
      <c r="R190" s="45"/>
      <c r="S190" s="81"/>
      <c r="T190" s="81"/>
      <c r="U190" s="81"/>
      <c r="V190" s="81"/>
      <c r="W190" s="81"/>
      <c r="X190" s="81"/>
      <c r="Y190" s="81"/>
      <c r="Z190" s="82"/>
      <c r="AA190" s="81"/>
      <c r="AB190" s="81"/>
      <c r="AC190" s="81"/>
      <c r="AD190" s="81"/>
      <c r="AE190" s="81"/>
      <c r="AF190" s="81"/>
      <c r="AG190" s="81"/>
      <c r="AH190" s="81"/>
      <c r="AI190" s="81"/>
      <c r="AJ190" s="81"/>
      <c r="AK190" s="81"/>
    </row>
    <row r="191" spans="1:37" ht="15" customHeight="1" x14ac:dyDescent="0.25">
      <c r="A191" s="122"/>
      <c r="B191" s="112"/>
      <c r="C191" s="103">
        <v>188</v>
      </c>
      <c r="D191" s="55" t="s">
        <v>293</v>
      </c>
      <c r="E191" s="32" t="s">
        <v>64</v>
      </c>
      <c r="F191" s="32" t="s">
        <v>622</v>
      </c>
      <c r="G191" s="32" t="s">
        <v>67</v>
      </c>
      <c r="H191" s="47" t="s">
        <v>67</v>
      </c>
      <c r="I191" s="47">
        <v>20</v>
      </c>
      <c r="J191" s="47">
        <v>30</v>
      </c>
      <c r="K191" s="65">
        <v>10.17</v>
      </c>
      <c r="L191" s="48"/>
      <c r="M191" s="78">
        <f t="shared" si="4"/>
        <v>0</v>
      </c>
      <c r="N191" s="44" t="str">
        <f t="shared" si="5"/>
        <v>OK</v>
      </c>
      <c r="O191" s="45"/>
      <c r="P191" s="45"/>
      <c r="Q191" s="81"/>
      <c r="R191" s="45"/>
      <c r="S191" s="81"/>
      <c r="T191" s="81"/>
      <c r="U191" s="81"/>
      <c r="V191" s="81"/>
      <c r="W191" s="81"/>
      <c r="X191" s="81"/>
      <c r="Y191" s="81"/>
      <c r="Z191" s="82"/>
      <c r="AA191" s="81"/>
      <c r="AB191" s="81"/>
      <c r="AC191" s="81"/>
      <c r="AD191" s="81"/>
      <c r="AE191" s="81"/>
      <c r="AF191" s="81"/>
      <c r="AG191" s="81"/>
      <c r="AH191" s="81"/>
      <c r="AI191" s="81"/>
      <c r="AJ191" s="81"/>
      <c r="AK191" s="81"/>
    </row>
    <row r="192" spans="1:37" ht="15" customHeight="1" x14ac:dyDescent="0.25">
      <c r="A192" s="122"/>
      <c r="B192" s="112"/>
      <c r="C192" s="103">
        <v>189</v>
      </c>
      <c r="D192" s="55" t="s">
        <v>294</v>
      </c>
      <c r="E192" s="32" t="s">
        <v>64</v>
      </c>
      <c r="F192" s="32" t="s">
        <v>623</v>
      </c>
      <c r="G192" s="32" t="s">
        <v>67</v>
      </c>
      <c r="H192" s="32" t="s">
        <v>67</v>
      </c>
      <c r="I192" s="47">
        <v>20</v>
      </c>
      <c r="J192" s="47">
        <v>30</v>
      </c>
      <c r="K192" s="65">
        <v>10.17</v>
      </c>
      <c r="L192" s="48"/>
      <c r="M192" s="78">
        <f t="shared" si="4"/>
        <v>0</v>
      </c>
      <c r="N192" s="44" t="str">
        <f t="shared" si="5"/>
        <v>OK</v>
      </c>
      <c r="O192" s="45"/>
      <c r="P192" s="45"/>
      <c r="Q192" s="81"/>
      <c r="R192" s="45"/>
      <c r="S192" s="81"/>
      <c r="T192" s="81"/>
      <c r="U192" s="81"/>
      <c r="V192" s="81"/>
      <c r="W192" s="81"/>
      <c r="X192" s="81"/>
      <c r="Y192" s="81"/>
      <c r="Z192" s="82"/>
      <c r="AA192" s="81"/>
      <c r="AB192" s="81"/>
      <c r="AC192" s="81"/>
      <c r="AD192" s="81"/>
      <c r="AE192" s="81"/>
      <c r="AF192" s="81"/>
      <c r="AG192" s="81"/>
      <c r="AH192" s="81"/>
      <c r="AI192" s="81"/>
      <c r="AJ192" s="81"/>
      <c r="AK192" s="81"/>
    </row>
    <row r="193" spans="1:37" ht="15" customHeight="1" x14ac:dyDescent="0.25">
      <c r="A193" s="122"/>
      <c r="B193" s="112"/>
      <c r="C193" s="103">
        <v>190</v>
      </c>
      <c r="D193" s="55" t="s">
        <v>295</v>
      </c>
      <c r="E193" s="32" t="s">
        <v>64</v>
      </c>
      <c r="F193" s="32" t="s">
        <v>624</v>
      </c>
      <c r="G193" s="32" t="s">
        <v>67</v>
      </c>
      <c r="H193" s="32" t="s">
        <v>67</v>
      </c>
      <c r="I193" s="47">
        <v>20</v>
      </c>
      <c r="J193" s="47">
        <v>30</v>
      </c>
      <c r="K193" s="65">
        <v>10.17</v>
      </c>
      <c r="L193" s="48"/>
      <c r="M193" s="78">
        <f t="shared" si="4"/>
        <v>0</v>
      </c>
      <c r="N193" s="44" t="str">
        <f t="shared" si="5"/>
        <v>OK</v>
      </c>
      <c r="O193" s="45"/>
      <c r="P193" s="45"/>
      <c r="Q193" s="81"/>
      <c r="R193" s="45"/>
      <c r="S193" s="81"/>
      <c r="T193" s="81"/>
      <c r="U193" s="81"/>
      <c r="V193" s="81"/>
      <c r="W193" s="81"/>
      <c r="X193" s="81"/>
      <c r="Y193" s="81"/>
      <c r="Z193" s="82"/>
      <c r="AA193" s="81"/>
      <c r="AB193" s="81"/>
      <c r="AC193" s="81"/>
      <c r="AD193" s="81"/>
      <c r="AE193" s="81"/>
      <c r="AF193" s="81"/>
      <c r="AG193" s="81"/>
      <c r="AH193" s="81"/>
      <c r="AI193" s="81"/>
      <c r="AJ193" s="81"/>
      <c r="AK193" s="81"/>
    </row>
    <row r="194" spans="1:37" ht="15" customHeight="1" x14ac:dyDescent="0.25">
      <c r="A194" s="122"/>
      <c r="B194" s="112"/>
      <c r="C194" s="103">
        <v>191</v>
      </c>
      <c r="D194" s="35" t="s">
        <v>296</v>
      </c>
      <c r="E194" s="32" t="s">
        <v>64</v>
      </c>
      <c r="F194" s="32" t="s">
        <v>618</v>
      </c>
      <c r="G194" s="32" t="s">
        <v>67</v>
      </c>
      <c r="H194" s="32" t="s">
        <v>67</v>
      </c>
      <c r="I194" s="47">
        <v>20</v>
      </c>
      <c r="J194" s="47">
        <v>30</v>
      </c>
      <c r="K194" s="65">
        <v>43.71</v>
      </c>
      <c r="L194" s="48"/>
      <c r="M194" s="78">
        <f t="shared" si="4"/>
        <v>0</v>
      </c>
      <c r="N194" s="44" t="str">
        <f t="shared" si="5"/>
        <v>OK</v>
      </c>
      <c r="O194" s="45"/>
      <c r="P194" s="45"/>
      <c r="Q194" s="81"/>
      <c r="R194" s="45"/>
      <c r="S194" s="81"/>
      <c r="T194" s="81"/>
      <c r="U194" s="81"/>
      <c r="V194" s="81"/>
      <c r="W194" s="81"/>
      <c r="X194" s="81"/>
      <c r="Y194" s="81"/>
      <c r="Z194" s="82"/>
      <c r="AA194" s="81"/>
      <c r="AB194" s="81"/>
      <c r="AC194" s="81"/>
      <c r="AD194" s="81"/>
      <c r="AE194" s="81"/>
      <c r="AF194" s="81"/>
      <c r="AG194" s="81"/>
      <c r="AH194" s="81"/>
      <c r="AI194" s="81"/>
      <c r="AJ194" s="81"/>
      <c r="AK194" s="81"/>
    </row>
    <row r="195" spans="1:37" ht="15" customHeight="1" x14ac:dyDescent="0.25">
      <c r="A195" s="122"/>
      <c r="B195" s="112"/>
      <c r="C195" s="103">
        <v>192</v>
      </c>
      <c r="D195" s="35" t="s">
        <v>297</v>
      </c>
      <c r="E195" s="32" t="s">
        <v>64</v>
      </c>
      <c r="F195" s="32" t="s">
        <v>619</v>
      </c>
      <c r="G195" s="32" t="s">
        <v>67</v>
      </c>
      <c r="H195" s="32" t="s">
        <v>67</v>
      </c>
      <c r="I195" s="47">
        <v>20</v>
      </c>
      <c r="J195" s="47">
        <v>30</v>
      </c>
      <c r="K195" s="65">
        <v>43.71</v>
      </c>
      <c r="L195" s="48"/>
      <c r="M195" s="78">
        <f t="shared" si="4"/>
        <v>0</v>
      </c>
      <c r="N195" s="44" t="str">
        <f t="shared" si="5"/>
        <v>OK</v>
      </c>
      <c r="O195" s="45"/>
      <c r="P195" s="45"/>
      <c r="Q195" s="81"/>
      <c r="R195" s="45"/>
      <c r="S195" s="81"/>
      <c r="T195" s="81"/>
      <c r="U195" s="81"/>
      <c r="V195" s="81"/>
      <c r="W195" s="81"/>
      <c r="X195" s="81"/>
      <c r="Y195" s="81"/>
      <c r="Z195" s="82"/>
      <c r="AA195" s="81"/>
      <c r="AB195" s="81"/>
      <c r="AC195" s="81"/>
      <c r="AD195" s="81"/>
      <c r="AE195" s="81"/>
      <c r="AF195" s="81"/>
      <c r="AG195" s="81"/>
      <c r="AH195" s="81"/>
      <c r="AI195" s="81"/>
      <c r="AJ195" s="81"/>
      <c r="AK195" s="81"/>
    </row>
    <row r="196" spans="1:37" ht="15" customHeight="1" x14ac:dyDescent="0.25">
      <c r="A196" s="122"/>
      <c r="B196" s="112"/>
      <c r="C196" s="103">
        <v>193</v>
      </c>
      <c r="D196" s="55" t="s">
        <v>298</v>
      </c>
      <c r="E196" s="32" t="s">
        <v>64</v>
      </c>
      <c r="F196" s="32" t="s">
        <v>620</v>
      </c>
      <c r="G196" s="32" t="s">
        <v>67</v>
      </c>
      <c r="H196" s="32" t="s">
        <v>67</v>
      </c>
      <c r="I196" s="47">
        <v>20</v>
      </c>
      <c r="J196" s="47">
        <v>30</v>
      </c>
      <c r="K196" s="65">
        <v>43.71</v>
      </c>
      <c r="L196" s="48"/>
      <c r="M196" s="78">
        <f t="shared" ref="M196:M259" si="6">L196-(SUM(O196:AK196))</f>
        <v>0</v>
      </c>
      <c r="N196" s="44" t="str">
        <f t="shared" si="5"/>
        <v>OK</v>
      </c>
      <c r="O196" s="45"/>
      <c r="P196" s="45"/>
      <c r="Q196" s="81"/>
      <c r="R196" s="45"/>
      <c r="S196" s="81"/>
      <c r="T196" s="81"/>
      <c r="U196" s="81"/>
      <c r="V196" s="81"/>
      <c r="W196" s="81"/>
      <c r="X196" s="81"/>
      <c r="Y196" s="81"/>
      <c r="Z196" s="82"/>
      <c r="AA196" s="81"/>
      <c r="AB196" s="81"/>
      <c r="AC196" s="81"/>
      <c r="AD196" s="81"/>
      <c r="AE196" s="81"/>
      <c r="AF196" s="81"/>
      <c r="AG196" s="81"/>
      <c r="AH196" s="81"/>
      <c r="AI196" s="81"/>
      <c r="AJ196" s="81"/>
      <c r="AK196" s="81"/>
    </row>
    <row r="197" spans="1:37" ht="15" customHeight="1" x14ac:dyDescent="0.25">
      <c r="A197" s="122"/>
      <c r="B197" s="112"/>
      <c r="C197" s="103">
        <v>194</v>
      </c>
      <c r="D197" s="55" t="s">
        <v>299</v>
      </c>
      <c r="E197" s="32" t="s">
        <v>64</v>
      </c>
      <c r="F197" s="32" t="s">
        <v>621</v>
      </c>
      <c r="G197" s="32" t="s">
        <v>67</v>
      </c>
      <c r="H197" s="47" t="s">
        <v>67</v>
      </c>
      <c r="I197" s="47">
        <v>20</v>
      </c>
      <c r="J197" s="47">
        <v>30</v>
      </c>
      <c r="K197" s="65">
        <v>43.71</v>
      </c>
      <c r="L197" s="48"/>
      <c r="M197" s="78">
        <f t="shared" si="6"/>
        <v>0</v>
      </c>
      <c r="N197" s="44" t="str">
        <f t="shared" ref="N197:N260" si="7">IF(M197&lt;0,"ATENÇÃO","OK")</f>
        <v>OK</v>
      </c>
      <c r="O197" s="45"/>
      <c r="P197" s="45"/>
      <c r="Q197" s="81"/>
      <c r="R197" s="45"/>
      <c r="S197" s="81"/>
      <c r="T197" s="81"/>
      <c r="U197" s="81"/>
      <c r="V197" s="81"/>
      <c r="W197" s="81"/>
      <c r="X197" s="81"/>
      <c r="Y197" s="81"/>
      <c r="Z197" s="82"/>
      <c r="AA197" s="81"/>
      <c r="AB197" s="81"/>
      <c r="AC197" s="81"/>
      <c r="AD197" s="81"/>
      <c r="AE197" s="81"/>
      <c r="AF197" s="81"/>
      <c r="AG197" s="81"/>
      <c r="AH197" s="81"/>
      <c r="AI197" s="81"/>
      <c r="AJ197" s="81"/>
      <c r="AK197" s="81"/>
    </row>
    <row r="198" spans="1:37" ht="15" customHeight="1" x14ac:dyDescent="0.25">
      <c r="A198" s="122"/>
      <c r="B198" s="112"/>
      <c r="C198" s="103">
        <v>195</v>
      </c>
      <c r="D198" s="55" t="s">
        <v>300</v>
      </c>
      <c r="E198" s="32" t="s">
        <v>64</v>
      </c>
      <c r="F198" s="32" t="s">
        <v>622</v>
      </c>
      <c r="G198" s="34" t="s">
        <v>67</v>
      </c>
      <c r="H198" s="32" t="s">
        <v>67</v>
      </c>
      <c r="I198" s="47">
        <v>20</v>
      </c>
      <c r="J198" s="47">
        <v>30</v>
      </c>
      <c r="K198" s="65">
        <v>48.11</v>
      </c>
      <c r="L198" s="48"/>
      <c r="M198" s="78">
        <f t="shared" si="6"/>
        <v>0</v>
      </c>
      <c r="N198" s="44" t="str">
        <f t="shared" si="7"/>
        <v>OK</v>
      </c>
      <c r="O198" s="45"/>
      <c r="P198" s="45"/>
      <c r="Q198" s="81"/>
      <c r="R198" s="45"/>
      <c r="S198" s="81"/>
      <c r="T198" s="81"/>
      <c r="U198" s="81"/>
      <c r="V198" s="81"/>
      <c r="W198" s="81"/>
      <c r="X198" s="81"/>
      <c r="Y198" s="81"/>
      <c r="Z198" s="82"/>
      <c r="AA198" s="81"/>
      <c r="AB198" s="81"/>
      <c r="AC198" s="81"/>
      <c r="AD198" s="81"/>
      <c r="AE198" s="81"/>
      <c r="AF198" s="81"/>
      <c r="AG198" s="81"/>
      <c r="AH198" s="81"/>
      <c r="AI198" s="81"/>
      <c r="AJ198" s="81"/>
      <c r="AK198" s="81"/>
    </row>
    <row r="199" spans="1:37" ht="15" customHeight="1" x14ac:dyDescent="0.25">
      <c r="A199" s="122"/>
      <c r="B199" s="112"/>
      <c r="C199" s="103">
        <v>196</v>
      </c>
      <c r="D199" s="57" t="s">
        <v>301</v>
      </c>
      <c r="E199" s="32" t="s">
        <v>64</v>
      </c>
      <c r="F199" s="32" t="s">
        <v>623</v>
      </c>
      <c r="G199" s="34" t="s">
        <v>67</v>
      </c>
      <c r="H199" s="47" t="s">
        <v>67</v>
      </c>
      <c r="I199" s="47">
        <v>20</v>
      </c>
      <c r="J199" s="47">
        <v>30</v>
      </c>
      <c r="K199" s="65">
        <v>48.11</v>
      </c>
      <c r="L199" s="48"/>
      <c r="M199" s="78">
        <f t="shared" si="6"/>
        <v>0</v>
      </c>
      <c r="N199" s="44" t="str">
        <f t="shared" si="7"/>
        <v>OK</v>
      </c>
      <c r="O199" s="45"/>
      <c r="P199" s="45"/>
      <c r="Q199" s="81"/>
      <c r="R199" s="45"/>
      <c r="S199" s="81"/>
      <c r="T199" s="81"/>
      <c r="U199" s="81"/>
      <c r="V199" s="81"/>
      <c r="W199" s="81"/>
      <c r="X199" s="81"/>
      <c r="Y199" s="81"/>
      <c r="Z199" s="82"/>
      <c r="AA199" s="81"/>
      <c r="AB199" s="81"/>
      <c r="AC199" s="81"/>
      <c r="AD199" s="81"/>
      <c r="AE199" s="81"/>
      <c r="AF199" s="81"/>
      <c r="AG199" s="81"/>
      <c r="AH199" s="81"/>
      <c r="AI199" s="81"/>
      <c r="AJ199" s="81"/>
      <c r="AK199" s="81"/>
    </row>
    <row r="200" spans="1:37" ht="15" customHeight="1" x14ac:dyDescent="0.25">
      <c r="A200" s="122"/>
      <c r="B200" s="112"/>
      <c r="C200" s="103">
        <v>197</v>
      </c>
      <c r="D200" s="55" t="s">
        <v>302</v>
      </c>
      <c r="E200" s="32" t="s">
        <v>64</v>
      </c>
      <c r="F200" s="32" t="s">
        <v>624</v>
      </c>
      <c r="G200" s="34" t="s">
        <v>67</v>
      </c>
      <c r="H200" s="47" t="s">
        <v>67</v>
      </c>
      <c r="I200" s="47">
        <v>20</v>
      </c>
      <c r="J200" s="47">
        <v>30</v>
      </c>
      <c r="K200" s="65">
        <v>48.11</v>
      </c>
      <c r="L200" s="48"/>
      <c r="M200" s="78">
        <f t="shared" si="6"/>
        <v>0</v>
      </c>
      <c r="N200" s="44" t="str">
        <f t="shared" si="7"/>
        <v>OK</v>
      </c>
      <c r="O200" s="45"/>
      <c r="P200" s="45"/>
      <c r="Q200" s="81"/>
      <c r="R200" s="45"/>
      <c r="S200" s="81"/>
      <c r="T200" s="81"/>
      <c r="U200" s="81"/>
      <c r="V200" s="81"/>
      <c r="W200" s="81"/>
      <c r="X200" s="81"/>
      <c r="Y200" s="81"/>
      <c r="Z200" s="82"/>
      <c r="AA200" s="81"/>
      <c r="AB200" s="81"/>
      <c r="AC200" s="81"/>
      <c r="AD200" s="81"/>
      <c r="AE200" s="81"/>
      <c r="AF200" s="81"/>
      <c r="AG200" s="81"/>
      <c r="AH200" s="81"/>
      <c r="AI200" s="81"/>
      <c r="AJ200" s="81"/>
      <c r="AK200" s="81"/>
    </row>
    <row r="201" spans="1:37" ht="15" customHeight="1" x14ac:dyDescent="0.25">
      <c r="A201" s="122"/>
      <c r="B201" s="112"/>
      <c r="C201" s="103">
        <v>198</v>
      </c>
      <c r="D201" s="55" t="s">
        <v>303</v>
      </c>
      <c r="E201" s="32" t="s">
        <v>64</v>
      </c>
      <c r="F201" s="32" t="s">
        <v>625</v>
      </c>
      <c r="G201" s="34" t="s">
        <v>67</v>
      </c>
      <c r="H201" s="47" t="s">
        <v>67</v>
      </c>
      <c r="I201" s="47">
        <v>20</v>
      </c>
      <c r="J201" s="47">
        <v>30</v>
      </c>
      <c r="K201" s="65">
        <v>101.39</v>
      </c>
      <c r="L201" s="48"/>
      <c r="M201" s="78">
        <f t="shared" si="6"/>
        <v>0</v>
      </c>
      <c r="N201" s="44" t="str">
        <f t="shared" si="7"/>
        <v>OK</v>
      </c>
      <c r="O201" s="45"/>
      <c r="P201" s="45"/>
      <c r="Q201" s="81"/>
      <c r="R201" s="45"/>
      <c r="S201" s="81"/>
      <c r="T201" s="81"/>
      <c r="U201" s="81"/>
      <c r="V201" s="81"/>
      <c r="W201" s="81"/>
      <c r="X201" s="81"/>
      <c r="Y201" s="81"/>
      <c r="Z201" s="82"/>
      <c r="AA201" s="81"/>
      <c r="AB201" s="81"/>
      <c r="AC201" s="81"/>
      <c r="AD201" s="81"/>
      <c r="AE201" s="81"/>
      <c r="AF201" s="81"/>
      <c r="AG201" s="81"/>
      <c r="AH201" s="81"/>
      <c r="AI201" s="81"/>
      <c r="AJ201" s="81"/>
      <c r="AK201" s="81"/>
    </row>
    <row r="202" spans="1:37" ht="15" customHeight="1" x14ac:dyDescent="0.25">
      <c r="A202" s="122"/>
      <c r="B202" s="112"/>
      <c r="C202" s="103">
        <v>199</v>
      </c>
      <c r="D202" s="35" t="s">
        <v>304</v>
      </c>
      <c r="E202" s="32" t="s">
        <v>64</v>
      </c>
      <c r="F202" s="32" t="s">
        <v>626</v>
      </c>
      <c r="G202" s="34" t="s">
        <v>67</v>
      </c>
      <c r="H202" s="47" t="s">
        <v>67</v>
      </c>
      <c r="I202" s="47">
        <v>20</v>
      </c>
      <c r="J202" s="47">
        <v>30</v>
      </c>
      <c r="K202" s="65">
        <v>139.15</v>
      </c>
      <c r="L202" s="48"/>
      <c r="M202" s="78">
        <f t="shared" si="6"/>
        <v>0</v>
      </c>
      <c r="N202" s="44" t="str">
        <f t="shared" si="7"/>
        <v>OK</v>
      </c>
      <c r="O202" s="45"/>
      <c r="P202" s="45"/>
      <c r="Q202" s="81"/>
      <c r="R202" s="45"/>
      <c r="S202" s="81"/>
      <c r="T202" s="81"/>
      <c r="U202" s="81"/>
      <c r="V202" s="81"/>
      <c r="W202" s="81"/>
      <c r="X202" s="81"/>
      <c r="Y202" s="81"/>
      <c r="Z202" s="82"/>
      <c r="AA202" s="81"/>
      <c r="AB202" s="81"/>
      <c r="AC202" s="81"/>
      <c r="AD202" s="81"/>
      <c r="AE202" s="81"/>
      <c r="AF202" s="81"/>
      <c r="AG202" s="81"/>
      <c r="AH202" s="81"/>
      <c r="AI202" s="81"/>
      <c r="AJ202" s="81"/>
      <c r="AK202" s="81"/>
    </row>
    <row r="203" spans="1:37" ht="15" customHeight="1" x14ac:dyDescent="0.25">
      <c r="A203" s="122"/>
      <c r="B203" s="112"/>
      <c r="C203" s="103">
        <v>200</v>
      </c>
      <c r="D203" s="55" t="s">
        <v>305</v>
      </c>
      <c r="E203" s="32" t="s">
        <v>64</v>
      </c>
      <c r="F203" s="32" t="s">
        <v>627</v>
      </c>
      <c r="G203" s="34" t="s">
        <v>70</v>
      </c>
      <c r="H203" s="50" t="s">
        <v>70</v>
      </c>
      <c r="I203" s="47">
        <v>20</v>
      </c>
      <c r="J203" s="47">
        <v>30</v>
      </c>
      <c r="K203" s="65">
        <v>195.5</v>
      </c>
      <c r="L203" s="48"/>
      <c r="M203" s="78">
        <f t="shared" si="6"/>
        <v>0</v>
      </c>
      <c r="N203" s="44" t="str">
        <f t="shared" si="7"/>
        <v>OK</v>
      </c>
      <c r="O203" s="45"/>
      <c r="P203" s="45"/>
      <c r="Q203" s="81"/>
      <c r="R203" s="45"/>
      <c r="S203" s="81"/>
      <c r="T203" s="81"/>
      <c r="U203" s="81"/>
      <c r="V203" s="81"/>
      <c r="W203" s="81"/>
      <c r="X203" s="81"/>
      <c r="Y203" s="81"/>
      <c r="Z203" s="82"/>
      <c r="AA203" s="81"/>
      <c r="AB203" s="81"/>
      <c r="AC203" s="81"/>
      <c r="AD203" s="81"/>
      <c r="AE203" s="81"/>
      <c r="AF203" s="81"/>
      <c r="AG203" s="81"/>
      <c r="AH203" s="81"/>
      <c r="AI203" s="81"/>
      <c r="AJ203" s="81"/>
      <c r="AK203" s="81"/>
    </row>
    <row r="204" spans="1:37" ht="15" customHeight="1" x14ac:dyDescent="0.25">
      <c r="A204" s="122"/>
      <c r="B204" s="112"/>
      <c r="C204" s="103">
        <v>201</v>
      </c>
      <c r="D204" s="55" t="s">
        <v>306</v>
      </c>
      <c r="E204" s="32" t="s">
        <v>64</v>
      </c>
      <c r="F204" s="32" t="s">
        <v>628</v>
      </c>
      <c r="G204" s="34" t="s">
        <v>31</v>
      </c>
      <c r="H204" s="32" t="s">
        <v>31</v>
      </c>
      <c r="I204" s="47">
        <v>20</v>
      </c>
      <c r="J204" s="47">
        <v>30</v>
      </c>
      <c r="K204" s="65">
        <v>419.72</v>
      </c>
      <c r="L204" s="48"/>
      <c r="M204" s="78">
        <f t="shared" si="6"/>
        <v>0</v>
      </c>
      <c r="N204" s="44" t="str">
        <f t="shared" si="7"/>
        <v>OK</v>
      </c>
      <c r="O204" s="45"/>
      <c r="P204" s="45"/>
      <c r="Q204" s="81"/>
      <c r="R204" s="45"/>
      <c r="S204" s="81"/>
      <c r="T204" s="81"/>
      <c r="U204" s="81"/>
      <c r="V204" s="81"/>
      <c r="W204" s="81"/>
      <c r="X204" s="81"/>
      <c r="Y204" s="81"/>
      <c r="Z204" s="82"/>
      <c r="AA204" s="81"/>
      <c r="AB204" s="81"/>
      <c r="AC204" s="81"/>
      <c r="AD204" s="81"/>
      <c r="AE204" s="81"/>
      <c r="AF204" s="81"/>
      <c r="AG204" s="81"/>
      <c r="AH204" s="81"/>
      <c r="AI204" s="81"/>
      <c r="AJ204" s="81"/>
      <c r="AK204" s="81"/>
    </row>
    <row r="205" spans="1:37" ht="15" customHeight="1" x14ac:dyDescent="0.25">
      <c r="A205" s="122"/>
      <c r="B205" s="112"/>
      <c r="C205" s="103">
        <v>202</v>
      </c>
      <c r="D205" s="55" t="s">
        <v>99</v>
      </c>
      <c r="E205" s="32" t="s">
        <v>64</v>
      </c>
      <c r="F205" s="32" t="s">
        <v>629</v>
      </c>
      <c r="G205" s="34" t="s">
        <v>70</v>
      </c>
      <c r="H205" s="50" t="s">
        <v>70</v>
      </c>
      <c r="I205" s="47">
        <v>20</v>
      </c>
      <c r="J205" s="47">
        <v>30</v>
      </c>
      <c r="K205" s="65">
        <v>108.38</v>
      </c>
      <c r="L205" s="48"/>
      <c r="M205" s="78">
        <f t="shared" si="6"/>
        <v>0</v>
      </c>
      <c r="N205" s="44" t="str">
        <f t="shared" si="7"/>
        <v>OK</v>
      </c>
      <c r="O205" s="45"/>
      <c r="P205" s="45"/>
      <c r="Q205" s="81"/>
      <c r="R205" s="45"/>
      <c r="S205" s="81"/>
      <c r="T205" s="81"/>
      <c r="U205" s="81"/>
      <c r="V205" s="81"/>
      <c r="W205" s="81"/>
      <c r="X205" s="81"/>
      <c r="Y205" s="81"/>
      <c r="Z205" s="82"/>
      <c r="AA205" s="81"/>
      <c r="AB205" s="81"/>
      <c r="AC205" s="81"/>
      <c r="AD205" s="81"/>
      <c r="AE205" s="81"/>
      <c r="AF205" s="81"/>
      <c r="AG205" s="81"/>
      <c r="AH205" s="81"/>
      <c r="AI205" s="81"/>
      <c r="AJ205" s="81"/>
      <c r="AK205" s="81"/>
    </row>
    <row r="206" spans="1:37" ht="15" customHeight="1" x14ac:dyDescent="0.25">
      <c r="A206" s="122"/>
      <c r="B206" s="112"/>
      <c r="C206" s="103">
        <v>203</v>
      </c>
      <c r="D206" s="35" t="s">
        <v>54</v>
      </c>
      <c r="E206" s="32" t="s">
        <v>439</v>
      </c>
      <c r="F206" s="32" t="s">
        <v>630</v>
      </c>
      <c r="G206" s="34" t="s">
        <v>31</v>
      </c>
      <c r="H206" s="50" t="s">
        <v>31</v>
      </c>
      <c r="I206" s="47">
        <v>20</v>
      </c>
      <c r="J206" s="47">
        <v>30</v>
      </c>
      <c r="K206" s="65">
        <v>110.03</v>
      </c>
      <c r="L206" s="48"/>
      <c r="M206" s="78">
        <f t="shared" si="6"/>
        <v>0</v>
      </c>
      <c r="N206" s="44" t="str">
        <f t="shared" si="7"/>
        <v>OK</v>
      </c>
      <c r="O206" s="45"/>
      <c r="P206" s="45"/>
      <c r="Q206" s="81"/>
      <c r="R206" s="45"/>
      <c r="S206" s="81"/>
      <c r="T206" s="81"/>
      <c r="U206" s="81"/>
      <c r="V206" s="81"/>
      <c r="W206" s="81"/>
      <c r="X206" s="81"/>
      <c r="Y206" s="81"/>
      <c r="Z206" s="82"/>
      <c r="AA206" s="81"/>
      <c r="AB206" s="81"/>
      <c r="AC206" s="81"/>
      <c r="AD206" s="81"/>
      <c r="AE206" s="81"/>
      <c r="AF206" s="81"/>
      <c r="AG206" s="81"/>
      <c r="AH206" s="81"/>
      <c r="AI206" s="81"/>
      <c r="AJ206" s="81"/>
      <c r="AK206" s="81"/>
    </row>
    <row r="207" spans="1:37" ht="15" customHeight="1" x14ac:dyDescent="0.25">
      <c r="A207" s="122"/>
      <c r="B207" s="112"/>
      <c r="C207" s="103">
        <v>204</v>
      </c>
      <c r="D207" s="55" t="s">
        <v>307</v>
      </c>
      <c r="E207" s="47" t="s">
        <v>64</v>
      </c>
      <c r="F207" s="47" t="s">
        <v>631</v>
      </c>
      <c r="G207" s="32" t="s">
        <v>67</v>
      </c>
      <c r="H207" s="47" t="s">
        <v>67</v>
      </c>
      <c r="I207" s="47">
        <v>20</v>
      </c>
      <c r="J207" s="47">
        <v>30</v>
      </c>
      <c r="K207" s="65">
        <v>44</v>
      </c>
      <c r="L207" s="48"/>
      <c r="M207" s="78">
        <f t="shared" si="6"/>
        <v>0</v>
      </c>
      <c r="N207" s="44" t="str">
        <f t="shared" si="7"/>
        <v>OK</v>
      </c>
      <c r="O207" s="45"/>
      <c r="P207" s="45"/>
      <c r="Q207" s="81"/>
      <c r="R207" s="45"/>
      <c r="S207" s="81"/>
      <c r="T207" s="81"/>
      <c r="U207" s="81"/>
      <c r="V207" s="81"/>
      <c r="W207" s="81"/>
      <c r="X207" s="81"/>
      <c r="Y207" s="81"/>
      <c r="Z207" s="82"/>
      <c r="AA207" s="81"/>
      <c r="AB207" s="81"/>
      <c r="AC207" s="81"/>
      <c r="AD207" s="81"/>
      <c r="AE207" s="81"/>
      <c r="AF207" s="81"/>
      <c r="AG207" s="81"/>
      <c r="AH207" s="81"/>
      <c r="AI207" s="81"/>
      <c r="AJ207" s="81"/>
      <c r="AK207" s="81"/>
    </row>
    <row r="208" spans="1:37" ht="15" customHeight="1" x14ac:dyDescent="0.25">
      <c r="A208" s="122"/>
      <c r="B208" s="112"/>
      <c r="C208" s="103">
        <v>205</v>
      </c>
      <c r="D208" s="57" t="s">
        <v>308</v>
      </c>
      <c r="E208" s="32" t="s">
        <v>439</v>
      </c>
      <c r="F208" s="32">
        <v>4008</v>
      </c>
      <c r="G208" s="32" t="s">
        <v>67</v>
      </c>
      <c r="H208" s="50" t="s">
        <v>67</v>
      </c>
      <c r="I208" s="47">
        <v>20</v>
      </c>
      <c r="J208" s="47">
        <v>30</v>
      </c>
      <c r="K208" s="65">
        <v>342</v>
      </c>
      <c r="L208" s="48"/>
      <c r="M208" s="78">
        <f t="shared" si="6"/>
        <v>0</v>
      </c>
      <c r="N208" s="44" t="str">
        <f t="shared" si="7"/>
        <v>OK</v>
      </c>
      <c r="O208" s="45"/>
      <c r="P208" s="45"/>
      <c r="Q208" s="81"/>
      <c r="R208" s="45"/>
      <c r="S208" s="81"/>
      <c r="T208" s="81"/>
      <c r="U208" s="81"/>
      <c r="V208" s="81"/>
      <c r="W208" s="81"/>
      <c r="X208" s="81"/>
      <c r="Y208" s="81"/>
      <c r="Z208" s="82"/>
      <c r="AA208" s="81"/>
      <c r="AB208" s="81"/>
      <c r="AC208" s="81"/>
      <c r="AD208" s="81"/>
      <c r="AE208" s="81"/>
      <c r="AF208" s="81"/>
      <c r="AG208" s="81"/>
      <c r="AH208" s="81"/>
      <c r="AI208" s="81"/>
      <c r="AJ208" s="81"/>
      <c r="AK208" s="81"/>
    </row>
    <row r="209" spans="1:37" ht="15" customHeight="1" x14ac:dyDescent="0.25">
      <c r="A209" s="122"/>
      <c r="B209" s="112"/>
      <c r="C209" s="103">
        <v>206</v>
      </c>
      <c r="D209" s="55" t="s">
        <v>101</v>
      </c>
      <c r="E209" s="32" t="s">
        <v>64</v>
      </c>
      <c r="F209" s="32" t="s">
        <v>632</v>
      </c>
      <c r="G209" s="32" t="s">
        <v>70</v>
      </c>
      <c r="H209" s="32" t="s">
        <v>70</v>
      </c>
      <c r="I209" s="47">
        <v>20</v>
      </c>
      <c r="J209" s="47">
        <v>30</v>
      </c>
      <c r="K209" s="65">
        <v>342.01</v>
      </c>
      <c r="L209" s="48"/>
      <c r="M209" s="78">
        <f t="shared" si="6"/>
        <v>0</v>
      </c>
      <c r="N209" s="44" t="str">
        <f t="shared" si="7"/>
        <v>OK</v>
      </c>
      <c r="O209" s="45"/>
      <c r="P209" s="45"/>
      <c r="Q209" s="81"/>
      <c r="R209" s="45"/>
      <c r="S209" s="81"/>
      <c r="T209" s="81"/>
      <c r="U209" s="81"/>
      <c r="V209" s="81"/>
      <c r="W209" s="81"/>
      <c r="X209" s="81"/>
      <c r="Y209" s="81"/>
      <c r="Z209" s="82"/>
      <c r="AA209" s="81"/>
      <c r="AB209" s="81"/>
      <c r="AC209" s="81"/>
      <c r="AD209" s="81"/>
      <c r="AE209" s="81"/>
      <c r="AF209" s="81"/>
      <c r="AG209" s="81"/>
      <c r="AH209" s="81"/>
      <c r="AI209" s="81"/>
      <c r="AJ209" s="81"/>
      <c r="AK209" s="81"/>
    </row>
    <row r="210" spans="1:37" ht="15" customHeight="1" x14ac:dyDescent="0.25">
      <c r="A210" s="122"/>
      <c r="B210" s="112"/>
      <c r="C210" s="103">
        <v>207</v>
      </c>
      <c r="D210" s="55" t="s">
        <v>309</v>
      </c>
      <c r="E210" s="32" t="s">
        <v>64</v>
      </c>
      <c r="F210" s="32" t="s">
        <v>633</v>
      </c>
      <c r="G210" s="32" t="s">
        <v>67</v>
      </c>
      <c r="H210" s="32" t="s">
        <v>67</v>
      </c>
      <c r="I210" s="47">
        <v>20</v>
      </c>
      <c r="J210" s="47">
        <v>30</v>
      </c>
      <c r="K210" s="65">
        <v>478.19</v>
      </c>
      <c r="L210" s="48"/>
      <c r="M210" s="78">
        <f t="shared" si="6"/>
        <v>0</v>
      </c>
      <c r="N210" s="44" t="str">
        <f t="shared" si="7"/>
        <v>OK</v>
      </c>
      <c r="O210" s="45"/>
      <c r="P210" s="45"/>
      <c r="Q210" s="81"/>
      <c r="R210" s="45"/>
      <c r="S210" s="81"/>
      <c r="T210" s="81"/>
      <c r="U210" s="81"/>
      <c r="V210" s="81"/>
      <c r="W210" s="81"/>
      <c r="X210" s="81"/>
      <c r="Y210" s="81"/>
      <c r="Z210" s="82"/>
      <c r="AA210" s="81"/>
      <c r="AB210" s="81"/>
      <c r="AC210" s="81"/>
      <c r="AD210" s="81"/>
      <c r="AE210" s="81"/>
      <c r="AF210" s="81"/>
      <c r="AG210" s="81"/>
      <c r="AH210" s="81"/>
      <c r="AI210" s="81"/>
      <c r="AJ210" s="81"/>
      <c r="AK210" s="81"/>
    </row>
    <row r="211" spans="1:37" ht="15" customHeight="1" x14ac:dyDescent="0.25">
      <c r="A211" s="122"/>
      <c r="B211" s="112"/>
      <c r="C211" s="103">
        <v>208</v>
      </c>
      <c r="D211" s="55" t="s">
        <v>310</v>
      </c>
      <c r="E211" s="32" t="s">
        <v>64</v>
      </c>
      <c r="F211" s="32" t="s">
        <v>634</v>
      </c>
      <c r="G211" s="32" t="s">
        <v>67</v>
      </c>
      <c r="H211" s="32" t="s">
        <v>67</v>
      </c>
      <c r="I211" s="47">
        <v>20</v>
      </c>
      <c r="J211" s="47">
        <v>30</v>
      </c>
      <c r="K211" s="65">
        <v>173.38</v>
      </c>
      <c r="L211" s="48"/>
      <c r="M211" s="78">
        <f t="shared" si="6"/>
        <v>0</v>
      </c>
      <c r="N211" s="44" t="str">
        <f t="shared" si="7"/>
        <v>OK</v>
      </c>
      <c r="O211" s="45"/>
      <c r="P211" s="45"/>
      <c r="Q211" s="81"/>
      <c r="R211" s="45"/>
      <c r="S211" s="81"/>
      <c r="T211" s="81"/>
      <c r="U211" s="81"/>
      <c r="V211" s="81"/>
      <c r="W211" s="81"/>
      <c r="X211" s="81"/>
      <c r="Y211" s="81"/>
      <c r="Z211" s="82"/>
      <c r="AA211" s="81"/>
      <c r="AB211" s="81"/>
      <c r="AC211" s="81"/>
      <c r="AD211" s="81"/>
      <c r="AE211" s="81"/>
      <c r="AF211" s="81"/>
      <c r="AG211" s="81"/>
      <c r="AH211" s="81"/>
      <c r="AI211" s="81"/>
      <c r="AJ211" s="81"/>
      <c r="AK211" s="81"/>
    </row>
    <row r="212" spans="1:37" ht="15" customHeight="1" x14ac:dyDescent="0.25">
      <c r="A212" s="122"/>
      <c r="B212" s="112"/>
      <c r="C212" s="103">
        <v>209</v>
      </c>
      <c r="D212" s="55" t="s">
        <v>311</v>
      </c>
      <c r="E212" s="32" t="s">
        <v>64</v>
      </c>
      <c r="F212" s="32" t="s">
        <v>635</v>
      </c>
      <c r="G212" s="32" t="s">
        <v>67</v>
      </c>
      <c r="H212" s="32" t="s">
        <v>67</v>
      </c>
      <c r="I212" s="47">
        <v>20</v>
      </c>
      <c r="J212" s="47">
        <v>30</v>
      </c>
      <c r="K212" s="65">
        <v>257.86</v>
      </c>
      <c r="L212" s="48"/>
      <c r="M212" s="78">
        <f t="shared" si="6"/>
        <v>0</v>
      </c>
      <c r="N212" s="44" t="str">
        <f t="shared" si="7"/>
        <v>OK</v>
      </c>
      <c r="O212" s="45"/>
      <c r="P212" s="45"/>
      <c r="Q212" s="81"/>
      <c r="R212" s="45"/>
      <c r="S212" s="81"/>
      <c r="T212" s="81"/>
      <c r="U212" s="81"/>
      <c r="V212" s="81"/>
      <c r="W212" s="81"/>
      <c r="X212" s="81"/>
      <c r="Y212" s="81"/>
      <c r="Z212" s="82"/>
      <c r="AA212" s="81"/>
      <c r="AB212" s="81"/>
      <c r="AC212" s="81"/>
      <c r="AD212" s="81"/>
      <c r="AE212" s="81"/>
      <c r="AF212" s="81"/>
      <c r="AG212" s="81"/>
      <c r="AH212" s="81"/>
      <c r="AI212" s="81"/>
      <c r="AJ212" s="81"/>
      <c r="AK212" s="81"/>
    </row>
    <row r="213" spans="1:37" ht="15" customHeight="1" x14ac:dyDescent="0.25">
      <c r="A213" s="122"/>
      <c r="B213" s="112"/>
      <c r="C213" s="103">
        <v>210</v>
      </c>
      <c r="D213" s="55" t="s">
        <v>55</v>
      </c>
      <c r="E213" s="47" t="s">
        <v>64</v>
      </c>
      <c r="F213" s="47" t="s">
        <v>636</v>
      </c>
      <c r="G213" s="32" t="s">
        <v>70</v>
      </c>
      <c r="H213" s="50" t="s">
        <v>70</v>
      </c>
      <c r="I213" s="47">
        <v>20</v>
      </c>
      <c r="J213" s="47">
        <v>30</v>
      </c>
      <c r="K213" s="65">
        <v>1409.62</v>
      </c>
      <c r="L213" s="48"/>
      <c r="M213" s="78">
        <f t="shared" si="6"/>
        <v>0</v>
      </c>
      <c r="N213" s="44" t="str">
        <f t="shared" si="7"/>
        <v>OK</v>
      </c>
      <c r="O213" s="45"/>
      <c r="P213" s="45"/>
      <c r="Q213" s="81"/>
      <c r="R213" s="45"/>
      <c r="S213" s="81"/>
      <c r="T213" s="81"/>
      <c r="U213" s="81"/>
      <c r="V213" s="81"/>
      <c r="W213" s="81"/>
      <c r="X213" s="81"/>
      <c r="Y213" s="81"/>
      <c r="Z213" s="82"/>
      <c r="AA213" s="81"/>
      <c r="AB213" s="81"/>
      <c r="AC213" s="81"/>
      <c r="AD213" s="81"/>
      <c r="AE213" s="81"/>
      <c r="AF213" s="81"/>
      <c r="AG213" s="81"/>
      <c r="AH213" s="81"/>
      <c r="AI213" s="81"/>
      <c r="AJ213" s="81"/>
      <c r="AK213" s="81"/>
    </row>
    <row r="214" spans="1:37" ht="15" customHeight="1" x14ac:dyDescent="0.25">
      <c r="A214" s="122"/>
      <c r="B214" s="112"/>
      <c r="C214" s="103">
        <v>211</v>
      </c>
      <c r="D214" s="55" t="s">
        <v>312</v>
      </c>
      <c r="E214" s="47" t="s">
        <v>64</v>
      </c>
      <c r="F214" s="47" t="s">
        <v>637</v>
      </c>
      <c r="G214" s="32" t="s">
        <v>67</v>
      </c>
      <c r="H214" s="50" t="s">
        <v>67</v>
      </c>
      <c r="I214" s="47">
        <v>20</v>
      </c>
      <c r="J214" s="47">
        <v>30</v>
      </c>
      <c r="K214" s="65">
        <v>109.61</v>
      </c>
      <c r="L214" s="48"/>
      <c r="M214" s="78">
        <f t="shared" si="6"/>
        <v>0</v>
      </c>
      <c r="N214" s="44" t="str">
        <f t="shared" si="7"/>
        <v>OK</v>
      </c>
      <c r="O214" s="45"/>
      <c r="P214" s="45"/>
      <c r="Q214" s="81"/>
      <c r="R214" s="45"/>
      <c r="S214" s="81"/>
      <c r="T214" s="81"/>
      <c r="U214" s="81"/>
      <c r="V214" s="81"/>
      <c r="W214" s="81"/>
      <c r="X214" s="81"/>
      <c r="Y214" s="81"/>
      <c r="Z214" s="82"/>
      <c r="AA214" s="81"/>
      <c r="AB214" s="81"/>
      <c r="AC214" s="81"/>
      <c r="AD214" s="81"/>
      <c r="AE214" s="81"/>
      <c r="AF214" s="81"/>
      <c r="AG214" s="81"/>
      <c r="AH214" s="81"/>
      <c r="AI214" s="81"/>
      <c r="AJ214" s="81"/>
      <c r="AK214" s="81"/>
    </row>
    <row r="215" spans="1:37" ht="15" customHeight="1" x14ac:dyDescent="0.25">
      <c r="A215" s="122"/>
      <c r="B215" s="112"/>
      <c r="C215" s="103">
        <v>212</v>
      </c>
      <c r="D215" s="55" t="s">
        <v>56</v>
      </c>
      <c r="E215" s="47" t="s">
        <v>64</v>
      </c>
      <c r="F215" s="47" t="s">
        <v>638</v>
      </c>
      <c r="G215" s="32" t="s">
        <v>67</v>
      </c>
      <c r="H215" s="50" t="s">
        <v>67</v>
      </c>
      <c r="I215" s="47">
        <v>20</v>
      </c>
      <c r="J215" s="47">
        <v>30</v>
      </c>
      <c r="K215" s="65">
        <v>268.95</v>
      </c>
      <c r="L215" s="48"/>
      <c r="M215" s="78">
        <f t="shared" si="6"/>
        <v>0</v>
      </c>
      <c r="N215" s="44" t="str">
        <f t="shared" si="7"/>
        <v>OK</v>
      </c>
      <c r="O215" s="45"/>
      <c r="P215" s="45"/>
      <c r="Q215" s="81"/>
      <c r="R215" s="45"/>
      <c r="S215" s="81"/>
      <c r="T215" s="81"/>
      <c r="U215" s="81"/>
      <c r="V215" s="81"/>
      <c r="W215" s="81"/>
      <c r="X215" s="81"/>
      <c r="Y215" s="81"/>
      <c r="Z215" s="82"/>
      <c r="AA215" s="81"/>
      <c r="AB215" s="81"/>
      <c r="AC215" s="81"/>
      <c r="AD215" s="81"/>
      <c r="AE215" s="81"/>
      <c r="AF215" s="81"/>
      <c r="AG215" s="81"/>
      <c r="AH215" s="81"/>
      <c r="AI215" s="81"/>
      <c r="AJ215" s="81"/>
      <c r="AK215" s="81"/>
    </row>
    <row r="216" spans="1:37" ht="15" customHeight="1" x14ac:dyDescent="0.25">
      <c r="A216" s="122"/>
      <c r="B216" s="112"/>
      <c r="C216" s="103">
        <v>213</v>
      </c>
      <c r="D216" s="55" t="s">
        <v>57</v>
      </c>
      <c r="E216" s="47" t="s">
        <v>64</v>
      </c>
      <c r="F216" s="47" t="s">
        <v>639</v>
      </c>
      <c r="G216" s="32" t="s">
        <v>67</v>
      </c>
      <c r="H216" s="47" t="s">
        <v>67</v>
      </c>
      <c r="I216" s="47">
        <v>20</v>
      </c>
      <c r="J216" s="47">
        <v>30</v>
      </c>
      <c r="K216" s="65">
        <v>340</v>
      </c>
      <c r="L216" s="48"/>
      <c r="M216" s="78">
        <f t="shared" si="6"/>
        <v>0</v>
      </c>
      <c r="N216" s="44" t="str">
        <f t="shared" si="7"/>
        <v>OK</v>
      </c>
      <c r="O216" s="45"/>
      <c r="P216" s="45"/>
      <c r="Q216" s="81"/>
      <c r="R216" s="45"/>
      <c r="S216" s="81"/>
      <c r="T216" s="81"/>
      <c r="U216" s="81"/>
      <c r="V216" s="81"/>
      <c r="W216" s="81"/>
      <c r="X216" s="81"/>
      <c r="Y216" s="81"/>
      <c r="Z216" s="82"/>
      <c r="AA216" s="81"/>
      <c r="AB216" s="81"/>
      <c r="AC216" s="81"/>
      <c r="AD216" s="81"/>
      <c r="AE216" s="81"/>
      <c r="AF216" s="81"/>
      <c r="AG216" s="81"/>
      <c r="AH216" s="81"/>
      <c r="AI216" s="81"/>
      <c r="AJ216" s="81"/>
      <c r="AK216" s="81"/>
    </row>
    <row r="217" spans="1:37" ht="15" customHeight="1" x14ac:dyDescent="0.25">
      <c r="A217" s="122"/>
      <c r="B217" s="112"/>
      <c r="C217" s="103">
        <v>214</v>
      </c>
      <c r="D217" s="57" t="s">
        <v>102</v>
      </c>
      <c r="E217" s="32" t="s">
        <v>64</v>
      </c>
      <c r="F217" s="32" t="s">
        <v>627</v>
      </c>
      <c r="G217" s="32" t="s">
        <v>70</v>
      </c>
      <c r="H217" s="50" t="s">
        <v>70</v>
      </c>
      <c r="I217" s="47">
        <v>20</v>
      </c>
      <c r="J217" s="47">
        <v>30</v>
      </c>
      <c r="K217" s="65">
        <v>510</v>
      </c>
      <c r="L217" s="48"/>
      <c r="M217" s="78">
        <f t="shared" si="6"/>
        <v>0</v>
      </c>
      <c r="N217" s="44" t="str">
        <f t="shared" si="7"/>
        <v>OK</v>
      </c>
      <c r="O217" s="45"/>
      <c r="P217" s="45"/>
      <c r="Q217" s="81"/>
      <c r="R217" s="45"/>
      <c r="S217" s="81"/>
      <c r="T217" s="81"/>
      <c r="U217" s="81"/>
      <c r="V217" s="81"/>
      <c r="W217" s="81"/>
      <c r="X217" s="81"/>
      <c r="Y217" s="81"/>
      <c r="Z217" s="82"/>
      <c r="AA217" s="81"/>
      <c r="AB217" s="81"/>
      <c r="AC217" s="81"/>
      <c r="AD217" s="81"/>
      <c r="AE217" s="81"/>
      <c r="AF217" s="81"/>
      <c r="AG217" s="81"/>
      <c r="AH217" s="81"/>
      <c r="AI217" s="81"/>
      <c r="AJ217" s="81"/>
      <c r="AK217" s="81"/>
    </row>
    <row r="218" spans="1:37" ht="15" customHeight="1" x14ac:dyDescent="0.25">
      <c r="A218" s="122"/>
      <c r="B218" s="112"/>
      <c r="C218" s="103">
        <v>215</v>
      </c>
      <c r="D218" s="57" t="s">
        <v>103</v>
      </c>
      <c r="E218" s="32" t="s">
        <v>64</v>
      </c>
      <c r="F218" s="32" t="s">
        <v>640</v>
      </c>
      <c r="G218" s="32" t="s">
        <v>67</v>
      </c>
      <c r="H218" s="50" t="s">
        <v>67</v>
      </c>
      <c r="I218" s="47">
        <v>20</v>
      </c>
      <c r="J218" s="47">
        <v>30</v>
      </c>
      <c r="K218" s="65">
        <v>1100</v>
      </c>
      <c r="L218" s="48"/>
      <c r="M218" s="78">
        <f t="shared" si="6"/>
        <v>0</v>
      </c>
      <c r="N218" s="44" t="str">
        <f t="shared" si="7"/>
        <v>OK</v>
      </c>
      <c r="O218" s="45"/>
      <c r="P218" s="45"/>
      <c r="Q218" s="81"/>
      <c r="R218" s="45"/>
      <c r="S218" s="81"/>
      <c r="T218" s="81"/>
      <c r="U218" s="81"/>
      <c r="V218" s="81"/>
      <c r="W218" s="81"/>
      <c r="X218" s="81"/>
      <c r="Y218" s="81"/>
      <c r="Z218" s="82"/>
      <c r="AA218" s="81"/>
      <c r="AB218" s="81"/>
      <c r="AC218" s="81"/>
      <c r="AD218" s="81"/>
      <c r="AE218" s="81"/>
      <c r="AF218" s="81"/>
      <c r="AG218" s="81"/>
      <c r="AH218" s="81"/>
      <c r="AI218" s="81"/>
      <c r="AJ218" s="81"/>
      <c r="AK218" s="81"/>
    </row>
    <row r="219" spans="1:37" ht="15" customHeight="1" x14ac:dyDescent="0.25">
      <c r="A219" s="122"/>
      <c r="B219" s="112"/>
      <c r="C219" s="103">
        <v>216</v>
      </c>
      <c r="D219" s="55" t="s">
        <v>313</v>
      </c>
      <c r="E219" s="32" t="s">
        <v>64</v>
      </c>
      <c r="F219" s="32" t="s">
        <v>624</v>
      </c>
      <c r="G219" s="32" t="s">
        <v>67</v>
      </c>
      <c r="H219" s="50" t="s">
        <v>67</v>
      </c>
      <c r="I219" s="47">
        <v>20</v>
      </c>
      <c r="J219" s="47">
        <v>30</v>
      </c>
      <c r="K219" s="65">
        <v>122.96</v>
      </c>
      <c r="L219" s="48"/>
      <c r="M219" s="78">
        <f t="shared" si="6"/>
        <v>0</v>
      </c>
      <c r="N219" s="44" t="str">
        <f t="shared" si="7"/>
        <v>OK</v>
      </c>
      <c r="O219" s="45"/>
      <c r="P219" s="45"/>
      <c r="Q219" s="81"/>
      <c r="R219" s="45"/>
      <c r="S219" s="81"/>
      <c r="T219" s="81"/>
      <c r="U219" s="81"/>
      <c r="V219" s="81"/>
      <c r="W219" s="81"/>
      <c r="X219" s="81"/>
      <c r="Y219" s="81"/>
      <c r="Z219" s="82"/>
      <c r="AA219" s="81"/>
      <c r="AB219" s="81"/>
      <c r="AC219" s="81"/>
      <c r="AD219" s="81"/>
      <c r="AE219" s="81"/>
      <c r="AF219" s="81"/>
      <c r="AG219" s="81"/>
      <c r="AH219" s="81"/>
      <c r="AI219" s="81"/>
      <c r="AJ219" s="81"/>
      <c r="AK219" s="81"/>
    </row>
    <row r="220" spans="1:37" ht="15" customHeight="1" x14ac:dyDescent="0.25">
      <c r="A220" s="122"/>
      <c r="B220" s="112"/>
      <c r="C220" s="103">
        <v>217</v>
      </c>
      <c r="D220" s="55" t="s">
        <v>50</v>
      </c>
      <c r="E220" s="32" t="s">
        <v>64</v>
      </c>
      <c r="F220" s="32" t="s">
        <v>641</v>
      </c>
      <c r="G220" s="32" t="s">
        <v>67</v>
      </c>
      <c r="H220" s="50" t="s">
        <v>67</v>
      </c>
      <c r="I220" s="47">
        <v>20</v>
      </c>
      <c r="J220" s="47">
        <v>30</v>
      </c>
      <c r="K220" s="65">
        <v>79.19</v>
      </c>
      <c r="L220" s="48"/>
      <c r="M220" s="78">
        <f t="shared" si="6"/>
        <v>0</v>
      </c>
      <c r="N220" s="44" t="str">
        <f t="shared" si="7"/>
        <v>OK</v>
      </c>
      <c r="O220" s="45"/>
      <c r="P220" s="45"/>
      <c r="Q220" s="81"/>
      <c r="R220" s="45"/>
      <c r="S220" s="81"/>
      <c r="T220" s="81"/>
      <c r="U220" s="81"/>
      <c r="V220" s="81"/>
      <c r="W220" s="81"/>
      <c r="X220" s="81"/>
      <c r="Y220" s="81"/>
      <c r="Z220" s="82"/>
      <c r="AA220" s="81"/>
      <c r="AB220" s="81"/>
      <c r="AC220" s="81"/>
      <c r="AD220" s="81"/>
      <c r="AE220" s="81"/>
      <c r="AF220" s="81"/>
      <c r="AG220" s="81"/>
      <c r="AH220" s="81"/>
      <c r="AI220" s="81"/>
      <c r="AJ220" s="81"/>
      <c r="AK220" s="81"/>
    </row>
    <row r="221" spans="1:37" ht="15"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6"/>
        <v>0</v>
      </c>
      <c r="N221" s="44" t="str">
        <f t="shared" si="7"/>
        <v>OK</v>
      </c>
      <c r="O221" s="45"/>
      <c r="P221" s="45"/>
      <c r="Q221" s="81"/>
      <c r="R221" s="45"/>
      <c r="S221" s="81"/>
      <c r="T221" s="81"/>
      <c r="U221" s="81"/>
      <c r="V221" s="81"/>
      <c r="W221" s="81"/>
      <c r="X221" s="81"/>
      <c r="Y221" s="81"/>
      <c r="Z221" s="82"/>
      <c r="AA221" s="81"/>
      <c r="AB221" s="81"/>
      <c r="AC221" s="81"/>
      <c r="AD221" s="81"/>
      <c r="AE221" s="81"/>
      <c r="AF221" s="81"/>
      <c r="AG221" s="81"/>
      <c r="AH221" s="81"/>
      <c r="AI221" s="81"/>
      <c r="AJ221" s="81"/>
      <c r="AK221" s="81"/>
    </row>
    <row r="222" spans="1:37" ht="15"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6"/>
        <v>0</v>
      </c>
      <c r="N222" s="44" t="str">
        <f t="shared" si="7"/>
        <v>OK</v>
      </c>
      <c r="O222" s="45"/>
      <c r="P222" s="45"/>
      <c r="Q222" s="81"/>
      <c r="R222" s="45"/>
      <c r="S222" s="81"/>
      <c r="T222" s="81"/>
      <c r="U222" s="81"/>
      <c r="V222" s="81"/>
      <c r="W222" s="81"/>
      <c r="X222" s="81"/>
      <c r="Y222" s="81"/>
      <c r="Z222" s="82"/>
      <c r="AA222" s="81"/>
      <c r="AB222" s="81"/>
      <c r="AC222" s="81"/>
      <c r="AD222" s="81"/>
      <c r="AE222" s="81"/>
      <c r="AF222" s="81"/>
      <c r="AG222" s="81"/>
      <c r="AH222" s="81"/>
      <c r="AI222" s="81"/>
      <c r="AJ222" s="81"/>
      <c r="AK222" s="81"/>
    </row>
    <row r="223" spans="1:37" ht="15"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6"/>
        <v>0</v>
      </c>
      <c r="N223" s="44" t="str">
        <f t="shared" si="7"/>
        <v>OK</v>
      </c>
      <c r="O223" s="45"/>
      <c r="P223" s="45"/>
      <c r="Q223" s="81"/>
      <c r="R223" s="45"/>
      <c r="S223" s="81"/>
      <c r="T223" s="81"/>
      <c r="U223" s="81"/>
      <c r="V223" s="81"/>
      <c r="W223" s="81"/>
      <c r="X223" s="81"/>
      <c r="Y223" s="81"/>
      <c r="Z223" s="82"/>
      <c r="AA223" s="81"/>
      <c r="AB223" s="81"/>
      <c r="AC223" s="81"/>
      <c r="AD223" s="81"/>
      <c r="AE223" s="81"/>
      <c r="AF223" s="81"/>
      <c r="AG223" s="81"/>
      <c r="AH223" s="81"/>
      <c r="AI223" s="81"/>
      <c r="AJ223" s="81"/>
      <c r="AK223" s="81"/>
    </row>
    <row r="224" spans="1:37" ht="15"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6"/>
        <v>0</v>
      </c>
      <c r="N224" s="44" t="str">
        <f t="shared" si="7"/>
        <v>OK</v>
      </c>
      <c r="O224" s="45"/>
      <c r="P224" s="45"/>
      <c r="Q224" s="81"/>
      <c r="R224" s="45"/>
      <c r="S224" s="81"/>
      <c r="T224" s="81"/>
      <c r="U224" s="81"/>
      <c r="V224" s="81"/>
      <c r="W224" s="81"/>
      <c r="X224" s="81"/>
      <c r="Y224" s="81"/>
      <c r="Z224" s="82"/>
      <c r="AA224" s="81"/>
      <c r="AB224" s="81"/>
      <c r="AC224" s="81"/>
      <c r="AD224" s="81"/>
      <c r="AE224" s="81"/>
      <c r="AF224" s="81"/>
      <c r="AG224" s="81"/>
      <c r="AH224" s="81"/>
      <c r="AI224" s="81"/>
      <c r="AJ224" s="81"/>
      <c r="AK224" s="81"/>
    </row>
    <row r="225" spans="1:37" ht="15"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6"/>
        <v>0</v>
      </c>
      <c r="N225" s="44" t="str">
        <f t="shared" si="7"/>
        <v>OK</v>
      </c>
      <c r="O225" s="45"/>
      <c r="P225" s="45"/>
      <c r="Q225" s="81"/>
      <c r="R225" s="45"/>
      <c r="S225" s="81"/>
      <c r="T225" s="81"/>
      <c r="U225" s="81"/>
      <c r="V225" s="81"/>
      <c r="W225" s="81"/>
      <c r="X225" s="81"/>
      <c r="Y225" s="81"/>
      <c r="Z225" s="82"/>
      <c r="AA225" s="81"/>
      <c r="AB225" s="81"/>
      <c r="AC225" s="81"/>
      <c r="AD225" s="81"/>
      <c r="AE225" s="81"/>
      <c r="AF225" s="81"/>
      <c r="AG225" s="81"/>
      <c r="AH225" s="81"/>
      <c r="AI225" s="81"/>
      <c r="AJ225" s="81"/>
      <c r="AK225" s="81"/>
    </row>
    <row r="226" spans="1:37" ht="15"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6"/>
        <v>0</v>
      </c>
      <c r="N226" s="44" t="str">
        <f t="shared" si="7"/>
        <v>OK</v>
      </c>
      <c r="O226" s="45"/>
      <c r="P226" s="45"/>
      <c r="Q226" s="81"/>
      <c r="R226" s="45"/>
      <c r="S226" s="81"/>
      <c r="T226" s="81"/>
      <c r="U226" s="81"/>
      <c r="V226" s="81"/>
      <c r="W226" s="81"/>
      <c r="X226" s="81"/>
      <c r="Y226" s="81"/>
      <c r="Z226" s="82"/>
      <c r="AA226" s="81"/>
      <c r="AB226" s="81"/>
      <c r="AC226" s="81"/>
      <c r="AD226" s="81"/>
      <c r="AE226" s="81"/>
      <c r="AF226" s="81"/>
      <c r="AG226" s="81"/>
      <c r="AH226" s="81"/>
      <c r="AI226" s="81"/>
      <c r="AJ226" s="81"/>
      <c r="AK226" s="81"/>
    </row>
    <row r="227" spans="1:37" ht="15"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6"/>
        <v>0</v>
      </c>
      <c r="N227" s="44" t="str">
        <f t="shared" si="7"/>
        <v>OK</v>
      </c>
      <c r="O227" s="45"/>
      <c r="P227" s="45"/>
      <c r="Q227" s="81"/>
      <c r="R227" s="45"/>
      <c r="S227" s="81"/>
      <c r="T227" s="81"/>
      <c r="U227" s="81"/>
      <c r="V227" s="81"/>
      <c r="W227" s="81"/>
      <c r="X227" s="81"/>
      <c r="Y227" s="81"/>
      <c r="Z227" s="82"/>
      <c r="AA227" s="81"/>
      <c r="AB227" s="81"/>
      <c r="AC227" s="81"/>
      <c r="AD227" s="81"/>
      <c r="AE227" s="81"/>
      <c r="AF227" s="81"/>
      <c r="AG227" s="81"/>
      <c r="AH227" s="81"/>
      <c r="AI227" s="81"/>
      <c r="AJ227" s="81"/>
      <c r="AK227" s="81"/>
    </row>
    <row r="228" spans="1:37" ht="15"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6"/>
        <v>0</v>
      </c>
      <c r="N228" s="44" t="str">
        <f t="shared" si="7"/>
        <v>OK</v>
      </c>
      <c r="O228" s="45"/>
      <c r="P228" s="45"/>
      <c r="Q228" s="81"/>
      <c r="R228" s="45"/>
      <c r="S228" s="81"/>
      <c r="T228" s="81"/>
      <c r="U228" s="81"/>
      <c r="V228" s="81"/>
      <c r="W228" s="81"/>
      <c r="X228" s="81"/>
      <c r="Y228" s="81"/>
      <c r="Z228" s="82"/>
      <c r="AA228" s="81"/>
      <c r="AB228" s="81"/>
      <c r="AC228" s="81"/>
      <c r="AD228" s="81"/>
      <c r="AE228" s="81"/>
      <c r="AF228" s="81"/>
      <c r="AG228" s="81"/>
      <c r="AH228" s="81"/>
      <c r="AI228" s="81"/>
      <c r="AJ228" s="81"/>
      <c r="AK228" s="81"/>
    </row>
    <row r="229" spans="1:37" ht="15"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6"/>
        <v>0</v>
      </c>
      <c r="N229" s="44" t="str">
        <f t="shared" si="7"/>
        <v>OK</v>
      </c>
      <c r="O229" s="45"/>
      <c r="P229" s="45"/>
      <c r="Q229" s="81"/>
      <c r="R229" s="45"/>
      <c r="S229" s="81"/>
      <c r="T229" s="81"/>
      <c r="U229" s="81"/>
      <c r="V229" s="81"/>
      <c r="W229" s="81"/>
      <c r="X229" s="81"/>
      <c r="Y229" s="81"/>
      <c r="Z229" s="82"/>
      <c r="AA229" s="81"/>
      <c r="AB229" s="81"/>
      <c r="AC229" s="81"/>
      <c r="AD229" s="81"/>
      <c r="AE229" s="81"/>
      <c r="AF229" s="81"/>
      <c r="AG229" s="81"/>
      <c r="AH229" s="81"/>
      <c r="AI229" s="81"/>
      <c r="AJ229" s="81"/>
      <c r="AK229" s="81"/>
    </row>
    <row r="230" spans="1:37" ht="15"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6"/>
        <v>0</v>
      </c>
      <c r="N230" s="44" t="str">
        <f t="shared" si="7"/>
        <v>OK</v>
      </c>
      <c r="O230" s="45"/>
      <c r="P230" s="45"/>
      <c r="Q230" s="81"/>
      <c r="R230" s="45"/>
      <c r="S230" s="81"/>
      <c r="T230" s="81"/>
      <c r="U230" s="81"/>
      <c r="V230" s="81"/>
      <c r="W230" s="81"/>
      <c r="X230" s="81"/>
      <c r="Y230" s="81"/>
      <c r="Z230" s="82"/>
      <c r="AA230" s="81"/>
      <c r="AB230" s="81"/>
      <c r="AC230" s="81"/>
      <c r="AD230" s="81"/>
      <c r="AE230" s="81"/>
      <c r="AF230" s="81"/>
      <c r="AG230" s="81"/>
      <c r="AH230" s="81"/>
      <c r="AI230" s="81"/>
      <c r="AJ230" s="81"/>
      <c r="AK230" s="81"/>
    </row>
    <row r="231" spans="1:37" ht="15"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si="6"/>
        <v>0</v>
      </c>
      <c r="N231" s="44" t="str">
        <f t="shared" si="7"/>
        <v>OK</v>
      </c>
      <c r="O231" s="45"/>
      <c r="P231" s="45"/>
      <c r="Q231" s="81"/>
      <c r="R231" s="45"/>
      <c r="S231" s="81"/>
      <c r="T231" s="81"/>
      <c r="U231" s="81"/>
      <c r="V231" s="81"/>
      <c r="W231" s="81"/>
      <c r="X231" s="81"/>
      <c r="Y231" s="81"/>
      <c r="Z231" s="82"/>
      <c r="AA231" s="81"/>
      <c r="AB231" s="81"/>
      <c r="AC231" s="81"/>
      <c r="AD231" s="81"/>
      <c r="AE231" s="81"/>
      <c r="AF231" s="81"/>
      <c r="AG231" s="81"/>
      <c r="AH231" s="81"/>
      <c r="AI231" s="81"/>
      <c r="AJ231" s="81"/>
      <c r="AK231" s="81"/>
    </row>
    <row r="232" spans="1:37" ht="15"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6"/>
        <v>0</v>
      </c>
      <c r="N232" s="44" t="str">
        <f t="shared" si="7"/>
        <v>OK</v>
      </c>
      <c r="O232" s="45"/>
      <c r="P232" s="45"/>
      <c r="Q232" s="81"/>
      <c r="R232" s="45"/>
      <c r="S232" s="81"/>
      <c r="T232" s="81"/>
      <c r="U232" s="81"/>
      <c r="V232" s="81"/>
      <c r="W232" s="81"/>
      <c r="X232" s="81"/>
      <c r="Y232" s="81"/>
      <c r="Z232" s="82"/>
      <c r="AA232" s="81"/>
      <c r="AB232" s="81"/>
      <c r="AC232" s="81"/>
      <c r="AD232" s="81"/>
      <c r="AE232" s="81"/>
      <c r="AF232" s="81"/>
      <c r="AG232" s="81"/>
      <c r="AH232" s="81"/>
      <c r="AI232" s="81"/>
      <c r="AJ232" s="81"/>
      <c r="AK232" s="81"/>
    </row>
    <row r="233" spans="1:37" ht="15"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6"/>
        <v>0</v>
      </c>
      <c r="N233" s="44" t="str">
        <f t="shared" si="7"/>
        <v>OK</v>
      </c>
      <c r="O233" s="45"/>
      <c r="P233" s="45"/>
      <c r="Q233" s="81"/>
      <c r="R233" s="45"/>
      <c r="S233" s="81"/>
      <c r="T233" s="81"/>
      <c r="U233" s="81"/>
      <c r="V233" s="81"/>
      <c r="W233" s="81"/>
      <c r="X233" s="81"/>
      <c r="Y233" s="81"/>
      <c r="Z233" s="82"/>
      <c r="AA233" s="81"/>
      <c r="AB233" s="81"/>
      <c r="AC233" s="81"/>
      <c r="AD233" s="81"/>
      <c r="AE233" s="81"/>
      <c r="AF233" s="81"/>
      <c r="AG233" s="81"/>
      <c r="AH233" s="81"/>
      <c r="AI233" s="81"/>
      <c r="AJ233" s="81"/>
      <c r="AK233" s="81"/>
    </row>
    <row r="234" spans="1:37" ht="15"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6"/>
        <v>0</v>
      </c>
      <c r="N234" s="44" t="str">
        <f t="shared" si="7"/>
        <v>OK</v>
      </c>
      <c r="O234" s="45"/>
      <c r="P234" s="45"/>
      <c r="Q234" s="81"/>
      <c r="R234" s="45"/>
      <c r="S234" s="81"/>
      <c r="T234" s="81"/>
      <c r="U234" s="81"/>
      <c r="V234" s="81"/>
      <c r="W234" s="81"/>
      <c r="X234" s="81"/>
      <c r="Y234" s="81"/>
      <c r="Z234" s="82"/>
      <c r="AA234" s="81"/>
      <c r="AB234" s="81"/>
      <c r="AC234" s="81"/>
      <c r="AD234" s="81"/>
      <c r="AE234" s="81"/>
      <c r="AF234" s="81"/>
      <c r="AG234" s="81"/>
      <c r="AH234" s="81"/>
      <c r="AI234" s="81"/>
      <c r="AJ234" s="81"/>
      <c r="AK234" s="81"/>
    </row>
    <row r="235" spans="1:37" ht="15"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6"/>
        <v>0</v>
      </c>
      <c r="N235" s="44" t="str">
        <f t="shared" si="7"/>
        <v>OK</v>
      </c>
      <c r="O235" s="45"/>
      <c r="P235" s="45"/>
      <c r="Q235" s="81"/>
      <c r="R235" s="45"/>
      <c r="S235" s="81"/>
      <c r="T235" s="81"/>
      <c r="U235" s="81"/>
      <c r="V235" s="81"/>
      <c r="W235" s="81"/>
      <c r="X235" s="81"/>
      <c r="Y235" s="81"/>
      <c r="Z235" s="82"/>
      <c r="AA235" s="81"/>
      <c r="AB235" s="81"/>
      <c r="AC235" s="81"/>
      <c r="AD235" s="81"/>
      <c r="AE235" s="81"/>
      <c r="AF235" s="81"/>
      <c r="AG235" s="81"/>
      <c r="AH235" s="81"/>
      <c r="AI235" s="81"/>
      <c r="AJ235" s="81"/>
      <c r="AK235" s="81"/>
    </row>
    <row r="236" spans="1:37" ht="15" customHeight="1" x14ac:dyDescent="0.25">
      <c r="A236" s="122"/>
      <c r="B236" s="113"/>
      <c r="C236" s="103">
        <v>233</v>
      </c>
      <c r="D236" s="57" t="s">
        <v>51</v>
      </c>
      <c r="E236" s="60" t="s">
        <v>64</v>
      </c>
      <c r="F236" s="60" t="s">
        <v>620</v>
      </c>
      <c r="G236" s="32" t="s">
        <v>67</v>
      </c>
      <c r="H236" s="60" t="s">
        <v>67</v>
      </c>
      <c r="I236" s="47">
        <v>20</v>
      </c>
      <c r="J236" s="47">
        <v>30</v>
      </c>
      <c r="K236" s="65">
        <v>220</v>
      </c>
      <c r="L236" s="48"/>
      <c r="M236" s="78">
        <f t="shared" si="6"/>
        <v>0</v>
      </c>
      <c r="N236" s="44" t="str">
        <f t="shared" si="7"/>
        <v>OK</v>
      </c>
      <c r="O236" s="45"/>
      <c r="P236" s="45"/>
      <c r="Q236" s="81"/>
      <c r="R236" s="45"/>
      <c r="S236" s="81"/>
      <c r="T236" s="81"/>
      <c r="U236" s="81"/>
      <c r="V236" s="81"/>
      <c r="W236" s="81"/>
      <c r="X236" s="81"/>
      <c r="Y236" s="81"/>
      <c r="Z236" s="82"/>
      <c r="AA236" s="81"/>
      <c r="AB236" s="81"/>
      <c r="AC236" s="81"/>
      <c r="AD236" s="81"/>
      <c r="AE236" s="81"/>
      <c r="AF236" s="81"/>
      <c r="AG236" s="81"/>
      <c r="AH236" s="81"/>
      <c r="AI236" s="81"/>
      <c r="AJ236" s="81"/>
      <c r="AK236" s="81"/>
    </row>
    <row r="237" spans="1:37" ht="15" customHeight="1" x14ac:dyDescent="0.25">
      <c r="A237" s="121" t="s">
        <v>442</v>
      </c>
      <c r="B237" s="114">
        <v>5</v>
      </c>
      <c r="C237" s="102">
        <v>234</v>
      </c>
      <c r="D237" s="53" t="s">
        <v>111</v>
      </c>
      <c r="E237" s="46" t="s">
        <v>64</v>
      </c>
      <c r="F237" s="46" t="s">
        <v>501</v>
      </c>
      <c r="G237" s="31" t="s">
        <v>67</v>
      </c>
      <c r="H237" s="46" t="s">
        <v>67</v>
      </c>
      <c r="I237" s="46">
        <v>20</v>
      </c>
      <c r="J237" s="46">
        <v>30</v>
      </c>
      <c r="K237" s="64">
        <v>9.48</v>
      </c>
      <c r="L237" s="48"/>
      <c r="M237" s="78">
        <f t="shared" si="6"/>
        <v>0</v>
      </c>
      <c r="N237" s="44" t="str">
        <f t="shared" si="7"/>
        <v>OK</v>
      </c>
      <c r="O237" s="45"/>
      <c r="P237" s="45"/>
      <c r="Q237" s="81"/>
      <c r="R237" s="45"/>
      <c r="S237" s="81"/>
      <c r="T237" s="81"/>
      <c r="U237" s="81"/>
      <c r="V237" s="81"/>
      <c r="W237" s="81"/>
      <c r="X237" s="81"/>
      <c r="Y237" s="81"/>
      <c r="Z237" s="82"/>
      <c r="AA237" s="81"/>
      <c r="AB237" s="81"/>
      <c r="AC237" s="81"/>
      <c r="AD237" s="81"/>
      <c r="AE237" s="81"/>
      <c r="AF237" s="81"/>
      <c r="AG237" s="81"/>
      <c r="AH237" s="81"/>
      <c r="AI237" s="81"/>
      <c r="AJ237" s="81"/>
      <c r="AK237" s="81"/>
    </row>
    <row r="238" spans="1:37" ht="15" customHeight="1" x14ac:dyDescent="0.25">
      <c r="A238" s="121"/>
      <c r="B238" s="114"/>
      <c r="C238" s="102">
        <v>235</v>
      </c>
      <c r="D238" s="54" t="s">
        <v>112</v>
      </c>
      <c r="E238" s="46" t="s">
        <v>64</v>
      </c>
      <c r="F238" s="46" t="s">
        <v>501</v>
      </c>
      <c r="G238" s="31" t="s">
        <v>67</v>
      </c>
      <c r="H238" s="46" t="s">
        <v>67</v>
      </c>
      <c r="I238" s="46">
        <v>20</v>
      </c>
      <c r="J238" s="46">
        <v>30</v>
      </c>
      <c r="K238" s="64">
        <v>9.5</v>
      </c>
      <c r="L238" s="48"/>
      <c r="M238" s="78">
        <f t="shared" si="6"/>
        <v>0</v>
      </c>
      <c r="N238" s="44" t="str">
        <f t="shared" si="7"/>
        <v>OK</v>
      </c>
      <c r="O238" s="45"/>
      <c r="P238" s="45"/>
      <c r="Q238" s="81"/>
      <c r="R238" s="45"/>
      <c r="S238" s="81"/>
      <c r="T238" s="81"/>
      <c r="U238" s="81"/>
      <c r="V238" s="81"/>
      <c r="W238" s="81"/>
      <c r="X238" s="81"/>
      <c r="Y238" s="81"/>
      <c r="Z238" s="82"/>
      <c r="AA238" s="81"/>
      <c r="AB238" s="81"/>
      <c r="AC238" s="81"/>
      <c r="AD238" s="81"/>
      <c r="AE238" s="81"/>
      <c r="AF238" s="81"/>
      <c r="AG238" s="81"/>
      <c r="AH238" s="81"/>
      <c r="AI238" s="81"/>
      <c r="AJ238" s="81"/>
      <c r="AK238" s="81"/>
    </row>
    <row r="239" spans="1:37" ht="15" customHeight="1" x14ac:dyDescent="0.25">
      <c r="A239" s="121"/>
      <c r="B239" s="114"/>
      <c r="C239" s="102">
        <v>236</v>
      </c>
      <c r="D239" s="53" t="s">
        <v>113</v>
      </c>
      <c r="E239" s="46" t="s">
        <v>64</v>
      </c>
      <c r="F239" s="46" t="s">
        <v>501</v>
      </c>
      <c r="G239" s="31" t="s">
        <v>67</v>
      </c>
      <c r="H239" s="46" t="s">
        <v>67</v>
      </c>
      <c r="I239" s="46">
        <v>20</v>
      </c>
      <c r="J239" s="46">
        <v>30</v>
      </c>
      <c r="K239" s="64">
        <v>9.52</v>
      </c>
      <c r="L239" s="48"/>
      <c r="M239" s="78">
        <f t="shared" si="6"/>
        <v>0</v>
      </c>
      <c r="N239" s="44" t="str">
        <f t="shared" si="7"/>
        <v>OK</v>
      </c>
      <c r="O239" s="45"/>
      <c r="P239" s="45"/>
      <c r="Q239" s="81"/>
      <c r="R239" s="45"/>
      <c r="S239" s="81"/>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c r="M240" s="78">
        <f t="shared" si="6"/>
        <v>0</v>
      </c>
      <c r="N240" s="44" t="str">
        <f t="shared" si="7"/>
        <v>OK</v>
      </c>
      <c r="O240" s="45"/>
      <c r="P240" s="45"/>
      <c r="Q240" s="81"/>
      <c r="R240" s="45"/>
      <c r="S240" s="81"/>
      <c r="T240" s="81"/>
      <c r="U240" s="81"/>
      <c r="V240" s="81"/>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c r="M241" s="78">
        <f t="shared" si="6"/>
        <v>0</v>
      </c>
      <c r="N241" s="44" t="str">
        <f t="shared" si="7"/>
        <v>OK</v>
      </c>
      <c r="O241" s="45"/>
      <c r="P241" s="45"/>
      <c r="Q241" s="81"/>
      <c r="R241" s="45"/>
      <c r="S241" s="81"/>
      <c r="T241" s="81"/>
      <c r="U241" s="81"/>
      <c r="V241" s="81"/>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c r="M242" s="78">
        <f t="shared" si="6"/>
        <v>0</v>
      </c>
      <c r="N242" s="44" t="str">
        <f t="shared" si="7"/>
        <v>OK</v>
      </c>
      <c r="O242" s="45"/>
      <c r="P242" s="45"/>
      <c r="Q242" s="81"/>
      <c r="R242" s="45"/>
      <c r="S242" s="81"/>
      <c r="T242" s="81"/>
      <c r="U242" s="81"/>
      <c r="V242" s="81"/>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c r="M243" s="78">
        <f t="shared" si="6"/>
        <v>0</v>
      </c>
      <c r="N243" s="44" t="str">
        <f t="shared" si="7"/>
        <v>OK</v>
      </c>
      <c r="O243" s="45"/>
      <c r="P243" s="45"/>
      <c r="Q243" s="81"/>
      <c r="R243" s="45"/>
      <c r="S243" s="81"/>
      <c r="T243" s="81"/>
      <c r="U243" s="81"/>
      <c r="V243" s="81"/>
      <c r="W243" s="81"/>
      <c r="X243" s="81"/>
      <c r="Y243" s="81"/>
      <c r="Z243" s="82"/>
      <c r="AA243" s="81"/>
      <c r="AB243" s="81"/>
      <c r="AC243" s="81"/>
      <c r="AD243" s="81"/>
      <c r="AE243" s="81"/>
      <c r="AF243" s="81"/>
      <c r="AG243" s="81"/>
      <c r="AH243" s="81"/>
      <c r="AI243" s="81"/>
      <c r="AJ243" s="81"/>
      <c r="AK243" s="81"/>
    </row>
    <row r="244" spans="1:37" ht="15" customHeight="1" x14ac:dyDescent="0.25">
      <c r="A244" s="121"/>
      <c r="B244" s="114"/>
      <c r="C244" s="102">
        <v>241</v>
      </c>
      <c r="D244" s="54" t="s">
        <v>118</v>
      </c>
      <c r="E244" s="31" t="s">
        <v>64</v>
      </c>
      <c r="F244" s="31" t="s">
        <v>508</v>
      </c>
      <c r="G244" s="31" t="s">
        <v>67</v>
      </c>
      <c r="H244" s="46" t="s">
        <v>67</v>
      </c>
      <c r="I244" s="46">
        <v>20</v>
      </c>
      <c r="J244" s="46">
        <v>30</v>
      </c>
      <c r="K244" s="64">
        <v>13</v>
      </c>
      <c r="L244" s="48"/>
      <c r="M244" s="78">
        <f t="shared" si="6"/>
        <v>0</v>
      </c>
      <c r="N244" s="44" t="str">
        <f t="shared" si="7"/>
        <v>OK</v>
      </c>
      <c r="O244" s="45"/>
      <c r="P244" s="45"/>
      <c r="Q244" s="81"/>
      <c r="R244" s="45"/>
      <c r="S244" s="81"/>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c r="M245" s="78">
        <f t="shared" si="6"/>
        <v>0</v>
      </c>
      <c r="N245" s="44" t="str">
        <f t="shared" si="7"/>
        <v>OK</v>
      </c>
      <c r="O245" s="45"/>
      <c r="P245" s="45"/>
      <c r="Q245" s="81"/>
      <c r="R245" s="45"/>
      <c r="S245" s="81"/>
      <c r="T245" s="81"/>
      <c r="U245" s="81"/>
      <c r="V245" s="81"/>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c r="M246" s="78">
        <f t="shared" si="6"/>
        <v>0</v>
      </c>
      <c r="N246" s="44" t="str">
        <f t="shared" si="7"/>
        <v>OK</v>
      </c>
      <c r="O246" s="45"/>
      <c r="P246" s="45"/>
      <c r="Q246" s="81"/>
      <c r="R246" s="45"/>
      <c r="S246" s="81"/>
      <c r="T246" s="81"/>
      <c r="U246" s="81"/>
      <c r="V246" s="81"/>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c r="M247" s="78">
        <f t="shared" si="6"/>
        <v>0</v>
      </c>
      <c r="N247" s="44" t="str">
        <f t="shared" si="7"/>
        <v>OK</v>
      </c>
      <c r="O247" s="45"/>
      <c r="P247" s="45"/>
      <c r="Q247" s="81"/>
      <c r="R247" s="45"/>
      <c r="S247" s="81"/>
      <c r="T247" s="81"/>
      <c r="U247" s="81"/>
      <c r="V247" s="81"/>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c r="M248" s="78">
        <f t="shared" si="6"/>
        <v>0</v>
      </c>
      <c r="N248" s="44" t="str">
        <f t="shared" si="7"/>
        <v>OK</v>
      </c>
      <c r="O248" s="45"/>
      <c r="P248" s="45"/>
      <c r="Q248" s="81"/>
      <c r="R248" s="45"/>
      <c r="S248" s="81"/>
      <c r="T248" s="81"/>
      <c r="U248" s="81"/>
      <c r="V248" s="81"/>
      <c r="W248" s="81"/>
      <c r="X248" s="81"/>
      <c r="Y248" s="81"/>
      <c r="Z248" s="82"/>
      <c r="AA248" s="81"/>
      <c r="AB248" s="81"/>
      <c r="AC248" s="81"/>
      <c r="AD248" s="81"/>
      <c r="AE248" s="81"/>
      <c r="AF248" s="81"/>
      <c r="AG248" s="81"/>
      <c r="AH248" s="81"/>
      <c r="AI248" s="81"/>
      <c r="AJ248" s="81"/>
      <c r="AK248" s="81"/>
    </row>
    <row r="249" spans="1:37" ht="15" customHeight="1" x14ac:dyDescent="0.25">
      <c r="A249" s="121"/>
      <c r="B249" s="114"/>
      <c r="C249" s="102">
        <v>246</v>
      </c>
      <c r="D249" s="36" t="s">
        <v>124</v>
      </c>
      <c r="E249" s="31" t="s">
        <v>64</v>
      </c>
      <c r="F249" s="31" t="s">
        <v>516</v>
      </c>
      <c r="G249" s="31" t="s">
        <v>67</v>
      </c>
      <c r="H249" s="31" t="s">
        <v>67</v>
      </c>
      <c r="I249" s="46">
        <v>20</v>
      </c>
      <c r="J249" s="46">
        <v>30</v>
      </c>
      <c r="K249" s="64">
        <v>13.25</v>
      </c>
      <c r="L249" s="48"/>
      <c r="M249" s="78">
        <f t="shared" si="6"/>
        <v>0</v>
      </c>
      <c r="N249" s="44" t="str">
        <f t="shared" si="7"/>
        <v>OK</v>
      </c>
      <c r="O249" s="45"/>
      <c r="P249" s="45"/>
      <c r="Q249" s="81"/>
      <c r="R249" s="45"/>
      <c r="S249" s="81"/>
      <c r="T249" s="81"/>
      <c r="U249" s="81"/>
      <c r="V249" s="81"/>
      <c r="W249" s="81"/>
      <c r="X249" s="81"/>
      <c r="Y249" s="81"/>
      <c r="Z249" s="82"/>
      <c r="AA249" s="81"/>
      <c r="AB249" s="81"/>
      <c r="AC249" s="81"/>
      <c r="AD249" s="81"/>
      <c r="AE249" s="81"/>
      <c r="AF249" s="81"/>
      <c r="AG249" s="81"/>
      <c r="AH249" s="81"/>
      <c r="AI249" s="81"/>
      <c r="AJ249" s="81"/>
      <c r="AK249" s="81"/>
    </row>
    <row r="250" spans="1:37" ht="15" customHeight="1" x14ac:dyDescent="0.25">
      <c r="A250" s="121"/>
      <c r="B250" s="114"/>
      <c r="C250" s="102">
        <v>247</v>
      </c>
      <c r="D250" s="53" t="s">
        <v>125</v>
      </c>
      <c r="E250" s="31" t="s">
        <v>64</v>
      </c>
      <c r="F250" s="31" t="s">
        <v>516</v>
      </c>
      <c r="G250" s="31" t="s">
        <v>67</v>
      </c>
      <c r="H250" s="31" t="s">
        <v>67</v>
      </c>
      <c r="I250" s="46">
        <v>20</v>
      </c>
      <c r="J250" s="46">
        <v>30</v>
      </c>
      <c r="K250" s="64">
        <v>11.25</v>
      </c>
      <c r="L250" s="48"/>
      <c r="M250" s="78">
        <f t="shared" si="6"/>
        <v>0</v>
      </c>
      <c r="N250" s="44" t="str">
        <f t="shared" si="7"/>
        <v>OK</v>
      </c>
      <c r="O250" s="45"/>
      <c r="P250" s="45"/>
      <c r="Q250" s="81"/>
      <c r="R250" s="45"/>
      <c r="S250" s="81"/>
      <c r="T250" s="81"/>
      <c r="U250" s="81"/>
      <c r="V250" s="81"/>
      <c r="W250" s="81"/>
      <c r="X250" s="81"/>
      <c r="Y250" s="81"/>
      <c r="Z250" s="82"/>
      <c r="AA250" s="81"/>
      <c r="AB250" s="81"/>
      <c r="AC250" s="81"/>
      <c r="AD250" s="81"/>
      <c r="AE250" s="81"/>
      <c r="AF250" s="81"/>
      <c r="AG250" s="81"/>
      <c r="AH250" s="81"/>
      <c r="AI250" s="81"/>
      <c r="AJ250" s="81"/>
      <c r="AK250" s="81"/>
    </row>
    <row r="251" spans="1:37" ht="15" customHeight="1" x14ac:dyDescent="0.25">
      <c r="A251" s="121"/>
      <c r="B251" s="114"/>
      <c r="C251" s="102">
        <v>248</v>
      </c>
      <c r="D251" s="53" t="s">
        <v>117</v>
      </c>
      <c r="E251" s="31" t="s">
        <v>64</v>
      </c>
      <c r="F251" s="31" t="s">
        <v>517</v>
      </c>
      <c r="G251" s="31" t="s">
        <v>67</v>
      </c>
      <c r="H251" s="31" t="s">
        <v>67</v>
      </c>
      <c r="I251" s="46">
        <v>20</v>
      </c>
      <c r="J251" s="46">
        <v>30</v>
      </c>
      <c r="K251" s="64">
        <v>5.5</v>
      </c>
      <c r="L251" s="48"/>
      <c r="M251" s="78">
        <f t="shared" si="6"/>
        <v>0</v>
      </c>
      <c r="N251" s="44" t="str">
        <f t="shared" si="7"/>
        <v>OK</v>
      </c>
      <c r="O251" s="45"/>
      <c r="P251" s="45"/>
      <c r="Q251" s="81"/>
      <c r="R251" s="45"/>
      <c r="S251" s="81"/>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c r="M252" s="78">
        <f t="shared" si="6"/>
        <v>0</v>
      </c>
      <c r="N252" s="44" t="str">
        <f t="shared" si="7"/>
        <v>OK</v>
      </c>
      <c r="O252" s="45"/>
      <c r="P252" s="45"/>
      <c r="Q252" s="81"/>
      <c r="R252" s="45"/>
      <c r="S252" s="81"/>
      <c r="T252" s="81"/>
      <c r="U252" s="81"/>
      <c r="V252" s="81"/>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c r="M253" s="78">
        <f t="shared" si="6"/>
        <v>0</v>
      </c>
      <c r="N253" s="44" t="str">
        <f t="shared" si="7"/>
        <v>OK</v>
      </c>
      <c r="O253" s="45"/>
      <c r="P253" s="45"/>
      <c r="Q253" s="81"/>
      <c r="R253" s="45"/>
      <c r="S253" s="81"/>
      <c r="T253" s="81"/>
      <c r="U253" s="81"/>
      <c r="V253" s="81"/>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c r="M254" s="78">
        <f t="shared" si="6"/>
        <v>0</v>
      </c>
      <c r="N254" s="44" t="str">
        <f t="shared" si="7"/>
        <v>OK</v>
      </c>
      <c r="O254" s="45"/>
      <c r="P254" s="45"/>
      <c r="Q254" s="81"/>
      <c r="R254" s="45"/>
      <c r="S254" s="81"/>
      <c r="T254" s="81"/>
      <c r="U254" s="81"/>
      <c r="V254" s="81"/>
      <c r="W254" s="81"/>
      <c r="X254" s="81"/>
      <c r="Y254" s="81"/>
      <c r="Z254" s="82"/>
      <c r="AA254" s="81"/>
      <c r="AB254" s="81"/>
      <c r="AC254" s="81"/>
      <c r="AD254" s="81"/>
      <c r="AE254" s="81"/>
      <c r="AF254" s="81"/>
      <c r="AG254" s="81"/>
      <c r="AH254" s="81"/>
      <c r="AI254" s="81"/>
      <c r="AJ254" s="81"/>
      <c r="AK254" s="81"/>
    </row>
    <row r="255" spans="1:37" ht="15" customHeight="1" x14ac:dyDescent="0.25">
      <c r="A255" s="121"/>
      <c r="B255" s="114"/>
      <c r="C255" s="102">
        <v>252</v>
      </c>
      <c r="D255" s="54" t="s">
        <v>330</v>
      </c>
      <c r="E255" s="31" t="s">
        <v>64</v>
      </c>
      <c r="F255" s="31" t="s">
        <v>516</v>
      </c>
      <c r="G255" s="31" t="s">
        <v>67</v>
      </c>
      <c r="H255" s="46" t="s">
        <v>67</v>
      </c>
      <c r="I255" s="46">
        <v>20</v>
      </c>
      <c r="J255" s="46">
        <v>30</v>
      </c>
      <c r="K255" s="64">
        <v>13</v>
      </c>
      <c r="L255" s="48"/>
      <c r="M255" s="78">
        <f t="shared" si="6"/>
        <v>0</v>
      </c>
      <c r="N255" s="44" t="str">
        <f t="shared" si="7"/>
        <v>OK</v>
      </c>
      <c r="O255" s="45"/>
      <c r="P255" s="45"/>
      <c r="Q255" s="81"/>
      <c r="R255" s="45"/>
      <c r="S255" s="81"/>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c r="M256" s="78">
        <f t="shared" si="6"/>
        <v>0</v>
      </c>
      <c r="N256" s="44" t="str">
        <f t="shared" si="7"/>
        <v>OK</v>
      </c>
      <c r="O256" s="45"/>
      <c r="P256" s="45"/>
      <c r="Q256" s="81"/>
      <c r="R256" s="45"/>
      <c r="S256" s="81"/>
      <c r="T256" s="81"/>
      <c r="U256" s="81"/>
      <c r="V256" s="81"/>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c r="M257" s="78">
        <f t="shared" si="6"/>
        <v>0</v>
      </c>
      <c r="N257" s="44" t="str">
        <f t="shared" si="7"/>
        <v>OK</v>
      </c>
      <c r="O257" s="45"/>
      <c r="P257" s="45"/>
      <c r="Q257" s="81"/>
      <c r="R257" s="45"/>
      <c r="S257" s="81"/>
      <c r="T257" s="81"/>
      <c r="U257" s="81"/>
      <c r="V257" s="81"/>
      <c r="W257" s="81"/>
      <c r="X257" s="81"/>
      <c r="Y257" s="81"/>
      <c r="Z257" s="82"/>
      <c r="AA257" s="81"/>
      <c r="AB257" s="81"/>
      <c r="AC257" s="81"/>
      <c r="AD257" s="81"/>
      <c r="AE257" s="81"/>
      <c r="AF257" s="81"/>
      <c r="AG257" s="81"/>
      <c r="AH257" s="81"/>
      <c r="AI257" s="81"/>
      <c r="AJ257" s="81"/>
      <c r="AK257" s="81"/>
    </row>
    <row r="258" spans="1:37" ht="15" customHeight="1" x14ac:dyDescent="0.25">
      <c r="A258" s="121"/>
      <c r="B258" s="114"/>
      <c r="C258" s="102">
        <v>255</v>
      </c>
      <c r="D258" s="54" t="s">
        <v>130</v>
      </c>
      <c r="E258" s="31" t="s">
        <v>64</v>
      </c>
      <c r="F258" s="31" t="s">
        <v>517</v>
      </c>
      <c r="G258" s="31" t="s">
        <v>70</v>
      </c>
      <c r="H258" s="46" t="s">
        <v>70</v>
      </c>
      <c r="I258" s="46">
        <v>20</v>
      </c>
      <c r="J258" s="46">
        <v>30</v>
      </c>
      <c r="K258" s="64">
        <v>6.9</v>
      </c>
      <c r="L258" s="48"/>
      <c r="M258" s="78">
        <f t="shared" si="6"/>
        <v>0</v>
      </c>
      <c r="N258" s="44" t="str">
        <f t="shared" si="7"/>
        <v>OK</v>
      </c>
      <c r="O258" s="45"/>
      <c r="P258" s="45"/>
      <c r="Q258" s="81"/>
      <c r="R258" s="45"/>
      <c r="S258" s="81"/>
      <c r="T258" s="81"/>
      <c r="U258" s="81"/>
      <c r="V258" s="81"/>
      <c r="W258" s="81"/>
      <c r="X258" s="81"/>
      <c r="Y258" s="81"/>
      <c r="Z258" s="82"/>
      <c r="AA258" s="81"/>
      <c r="AB258" s="81"/>
      <c r="AC258" s="81"/>
      <c r="AD258" s="81"/>
      <c r="AE258" s="81"/>
      <c r="AF258" s="81"/>
      <c r="AG258" s="81"/>
      <c r="AH258" s="81"/>
      <c r="AI258" s="81"/>
      <c r="AJ258" s="81"/>
      <c r="AK258" s="81"/>
    </row>
    <row r="259" spans="1:37" ht="15" customHeight="1" x14ac:dyDescent="0.25">
      <c r="A259" s="121"/>
      <c r="B259" s="114"/>
      <c r="C259" s="102">
        <v>256</v>
      </c>
      <c r="D259" s="54" t="s">
        <v>333</v>
      </c>
      <c r="E259" s="46" t="s">
        <v>64</v>
      </c>
      <c r="F259" s="46" t="s">
        <v>519</v>
      </c>
      <c r="G259" s="31" t="s">
        <v>31</v>
      </c>
      <c r="H259" s="52" t="s">
        <v>31</v>
      </c>
      <c r="I259" s="46">
        <v>20</v>
      </c>
      <c r="J259" s="46">
        <v>30</v>
      </c>
      <c r="K259" s="64">
        <v>8</v>
      </c>
      <c r="L259" s="48"/>
      <c r="M259" s="78">
        <f t="shared" si="6"/>
        <v>0</v>
      </c>
      <c r="N259" s="44" t="str">
        <f t="shared" si="7"/>
        <v>OK</v>
      </c>
      <c r="O259" s="45"/>
      <c r="P259" s="45"/>
      <c r="Q259" s="81"/>
      <c r="R259" s="45"/>
      <c r="S259" s="81"/>
      <c r="T259" s="81"/>
      <c r="U259" s="81"/>
      <c r="V259" s="81"/>
      <c r="W259" s="81"/>
      <c r="X259" s="81"/>
      <c r="Y259" s="81"/>
      <c r="Z259" s="82"/>
      <c r="AA259" s="81"/>
      <c r="AB259" s="81"/>
      <c r="AC259" s="81"/>
      <c r="AD259" s="81"/>
      <c r="AE259" s="81"/>
      <c r="AF259" s="81"/>
      <c r="AG259" s="81"/>
      <c r="AH259" s="81"/>
      <c r="AI259" s="81"/>
      <c r="AJ259" s="81"/>
      <c r="AK259" s="81"/>
    </row>
    <row r="260" spans="1:37" ht="15" customHeight="1" x14ac:dyDescent="0.25">
      <c r="A260" s="121"/>
      <c r="B260" s="114"/>
      <c r="C260" s="102">
        <v>257</v>
      </c>
      <c r="D260" s="54" t="s">
        <v>334</v>
      </c>
      <c r="E260" s="31" t="s">
        <v>64</v>
      </c>
      <c r="F260" s="31" t="s">
        <v>520</v>
      </c>
      <c r="G260" s="51" t="s">
        <v>31</v>
      </c>
      <c r="H260" s="52" t="s">
        <v>31</v>
      </c>
      <c r="I260" s="46">
        <v>20</v>
      </c>
      <c r="J260" s="46">
        <v>30</v>
      </c>
      <c r="K260" s="64">
        <v>45</v>
      </c>
      <c r="L260" s="48"/>
      <c r="M260" s="78">
        <f t="shared" ref="M260:M323" si="8">L260-(SUM(O260:AK260))</f>
        <v>0</v>
      </c>
      <c r="N260" s="44" t="str">
        <f t="shared" si="7"/>
        <v>OK</v>
      </c>
      <c r="O260" s="45"/>
      <c r="P260" s="45"/>
      <c r="Q260" s="81"/>
      <c r="R260" s="45"/>
      <c r="S260" s="81"/>
      <c r="T260" s="81"/>
      <c r="U260" s="81"/>
      <c r="V260" s="81"/>
      <c r="W260" s="81"/>
      <c r="X260" s="81"/>
      <c r="Y260" s="81"/>
      <c r="Z260" s="82"/>
      <c r="AA260" s="81"/>
      <c r="AB260" s="81"/>
      <c r="AC260" s="81"/>
      <c r="AD260" s="81"/>
      <c r="AE260" s="81"/>
      <c r="AF260" s="81"/>
      <c r="AG260" s="81"/>
      <c r="AH260" s="81"/>
      <c r="AI260" s="81"/>
      <c r="AJ260" s="81"/>
      <c r="AK260" s="81"/>
    </row>
    <row r="261" spans="1:37" ht="15" customHeight="1" x14ac:dyDescent="0.25">
      <c r="A261" s="121"/>
      <c r="B261" s="114"/>
      <c r="C261" s="102">
        <v>258</v>
      </c>
      <c r="D261" s="54" t="s">
        <v>335</v>
      </c>
      <c r="E261" s="31" t="s">
        <v>64</v>
      </c>
      <c r="F261" s="31" t="s">
        <v>520</v>
      </c>
      <c r="G261" s="51" t="s">
        <v>31</v>
      </c>
      <c r="H261" s="46" t="s">
        <v>31</v>
      </c>
      <c r="I261" s="46">
        <v>20</v>
      </c>
      <c r="J261" s="46">
        <v>30</v>
      </c>
      <c r="K261" s="64">
        <v>10.25</v>
      </c>
      <c r="L261" s="48"/>
      <c r="M261" s="78">
        <f t="shared" si="8"/>
        <v>0</v>
      </c>
      <c r="N261" s="44" t="str">
        <f t="shared" ref="N261:N324" si="9">IF(M261&lt;0,"ATENÇÃO","OK")</f>
        <v>OK</v>
      </c>
      <c r="O261" s="45"/>
      <c r="P261" s="45"/>
      <c r="Q261" s="81"/>
      <c r="R261" s="45"/>
      <c r="S261" s="81"/>
      <c r="T261" s="81"/>
      <c r="U261" s="81"/>
      <c r="V261" s="81"/>
      <c r="W261" s="81"/>
      <c r="X261" s="81"/>
      <c r="Y261" s="81"/>
      <c r="Z261" s="82"/>
      <c r="AA261" s="81"/>
      <c r="AB261" s="81"/>
      <c r="AC261" s="81"/>
      <c r="AD261" s="81"/>
      <c r="AE261" s="81"/>
      <c r="AF261" s="81"/>
      <c r="AG261" s="81"/>
      <c r="AH261" s="81"/>
      <c r="AI261" s="81"/>
      <c r="AJ261" s="81"/>
      <c r="AK261" s="81"/>
    </row>
    <row r="262" spans="1:37" ht="15" customHeight="1" x14ac:dyDescent="0.25">
      <c r="A262" s="121"/>
      <c r="B262" s="114"/>
      <c r="C262" s="102">
        <v>259</v>
      </c>
      <c r="D262" s="54" t="s">
        <v>336</v>
      </c>
      <c r="E262" s="31" t="s">
        <v>64</v>
      </c>
      <c r="F262" s="31" t="s">
        <v>520</v>
      </c>
      <c r="G262" s="31" t="s">
        <v>67</v>
      </c>
      <c r="H262" s="46" t="s">
        <v>67</v>
      </c>
      <c r="I262" s="46">
        <v>20</v>
      </c>
      <c r="J262" s="46">
        <v>30</v>
      </c>
      <c r="K262" s="64">
        <v>6.5</v>
      </c>
      <c r="L262" s="48"/>
      <c r="M262" s="78">
        <f t="shared" si="8"/>
        <v>0</v>
      </c>
      <c r="N262" s="44" t="str">
        <f t="shared" si="9"/>
        <v>OK</v>
      </c>
      <c r="O262" s="45"/>
      <c r="P262" s="45"/>
      <c r="Q262" s="81"/>
      <c r="R262" s="45"/>
      <c r="S262" s="81"/>
      <c r="T262" s="81"/>
      <c r="U262" s="81"/>
      <c r="V262" s="81"/>
      <c r="W262" s="81"/>
      <c r="X262" s="81"/>
      <c r="Y262" s="81"/>
      <c r="Z262" s="82"/>
      <c r="AA262" s="81"/>
      <c r="AB262" s="81"/>
      <c r="AC262" s="81"/>
      <c r="AD262" s="81"/>
      <c r="AE262" s="81"/>
      <c r="AF262" s="81"/>
      <c r="AG262" s="81"/>
      <c r="AH262" s="81"/>
      <c r="AI262" s="81"/>
      <c r="AJ262" s="81"/>
      <c r="AK262" s="81"/>
    </row>
    <row r="263" spans="1:37" s="39" customFormat="1" ht="15" customHeight="1" x14ac:dyDescent="0.25">
      <c r="A263" s="121"/>
      <c r="B263" s="114"/>
      <c r="C263" s="102">
        <v>260</v>
      </c>
      <c r="D263" s="54" t="s">
        <v>337</v>
      </c>
      <c r="E263" s="31" t="s">
        <v>64</v>
      </c>
      <c r="F263" s="31" t="s">
        <v>520</v>
      </c>
      <c r="G263" s="51" t="s">
        <v>67</v>
      </c>
      <c r="H263" s="31" t="s">
        <v>67</v>
      </c>
      <c r="I263" s="46">
        <v>20</v>
      </c>
      <c r="J263" s="46">
        <v>30</v>
      </c>
      <c r="K263" s="64">
        <v>6.5</v>
      </c>
      <c r="L263" s="48"/>
      <c r="M263" s="78">
        <f t="shared" si="8"/>
        <v>0</v>
      </c>
      <c r="N263" s="44" t="str">
        <f t="shared" si="9"/>
        <v>OK</v>
      </c>
      <c r="O263" s="38"/>
      <c r="P263" s="38"/>
      <c r="Q263" s="82"/>
      <c r="R263" s="38"/>
      <c r="S263" s="82"/>
      <c r="T263" s="82"/>
      <c r="U263" s="82"/>
      <c r="V263" s="82"/>
      <c r="W263" s="82"/>
      <c r="X263" s="82"/>
      <c r="Y263" s="82"/>
      <c r="Z263" s="82"/>
      <c r="AA263" s="82"/>
      <c r="AB263" s="82"/>
      <c r="AC263" s="82"/>
      <c r="AD263" s="82"/>
      <c r="AE263" s="82"/>
      <c r="AF263" s="82"/>
      <c r="AG263" s="82"/>
      <c r="AH263" s="82"/>
      <c r="AI263" s="82"/>
      <c r="AJ263" s="82"/>
      <c r="AK263" s="82"/>
    </row>
    <row r="264" spans="1:37" ht="15"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8"/>
        <v>0</v>
      </c>
      <c r="N264" s="44" t="str">
        <f t="shared" si="9"/>
        <v>OK</v>
      </c>
      <c r="O264" s="45"/>
      <c r="P264" s="45"/>
      <c r="Q264" s="81"/>
      <c r="R264" s="45"/>
      <c r="S264" s="81"/>
      <c r="T264" s="81"/>
      <c r="U264" s="81"/>
      <c r="V264" s="81"/>
      <c r="W264" s="81"/>
      <c r="X264" s="81"/>
      <c r="Y264" s="81"/>
      <c r="Z264" s="82"/>
      <c r="AA264" s="81"/>
      <c r="AB264" s="81"/>
      <c r="AC264" s="81"/>
      <c r="AD264" s="81"/>
      <c r="AE264" s="81"/>
      <c r="AF264" s="81"/>
      <c r="AG264" s="81"/>
      <c r="AH264" s="81"/>
      <c r="AI264" s="81"/>
      <c r="AJ264" s="81"/>
      <c r="AK264" s="81"/>
    </row>
    <row r="265" spans="1:37" ht="15"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8"/>
        <v>0</v>
      </c>
      <c r="N265" s="44" t="str">
        <f t="shared" si="9"/>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8"/>
        <v>0</v>
      </c>
      <c r="N266" s="44" t="str">
        <f t="shared" si="9"/>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8"/>
        <v>0</v>
      </c>
      <c r="N267" s="44" t="str">
        <f t="shared" si="9"/>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8"/>
        <v>0</v>
      </c>
      <c r="N268" s="44" t="str">
        <f t="shared" si="9"/>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15" customHeight="1" x14ac:dyDescent="0.25">
      <c r="A269" s="121"/>
      <c r="B269" s="114"/>
      <c r="C269" s="102">
        <v>266</v>
      </c>
      <c r="D269" s="53" t="s">
        <v>343</v>
      </c>
      <c r="E269" s="46" t="s">
        <v>64</v>
      </c>
      <c r="F269" s="46" t="s">
        <v>523</v>
      </c>
      <c r="G269" s="31" t="s">
        <v>133</v>
      </c>
      <c r="H269" s="46" t="s">
        <v>133</v>
      </c>
      <c r="I269" s="46">
        <v>20</v>
      </c>
      <c r="J269" s="46">
        <v>30</v>
      </c>
      <c r="K269" s="64">
        <v>19.09</v>
      </c>
      <c r="L269" s="48"/>
      <c r="M269" s="78">
        <f t="shared" si="8"/>
        <v>0</v>
      </c>
      <c r="N269" s="44" t="str">
        <f t="shared" si="9"/>
        <v>OK</v>
      </c>
      <c r="O269" s="45"/>
      <c r="P269" s="45"/>
      <c r="Q269" s="81"/>
      <c r="R269" s="45"/>
      <c r="S269" s="81"/>
      <c r="T269" s="81"/>
      <c r="U269" s="81"/>
      <c r="V269" s="81"/>
      <c r="W269" s="81"/>
      <c r="X269" s="81"/>
      <c r="Y269" s="81"/>
      <c r="Z269" s="82"/>
      <c r="AA269" s="81"/>
      <c r="AB269" s="81"/>
      <c r="AC269" s="81"/>
      <c r="AD269" s="81"/>
      <c r="AE269" s="81"/>
      <c r="AF269" s="81"/>
      <c r="AG269" s="81"/>
      <c r="AH269" s="81"/>
      <c r="AI269" s="81"/>
      <c r="AJ269" s="81"/>
      <c r="AK269" s="81"/>
    </row>
    <row r="270" spans="1:37" ht="15" customHeight="1" x14ac:dyDescent="0.25">
      <c r="A270" s="121"/>
      <c r="B270" s="114"/>
      <c r="C270" s="102">
        <v>267</v>
      </c>
      <c r="D270" s="54" t="s">
        <v>122</v>
      </c>
      <c r="E270" s="31" t="s">
        <v>64</v>
      </c>
      <c r="F270" s="31" t="s">
        <v>516</v>
      </c>
      <c r="G270" s="31" t="s">
        <v>67</v>
      </c>
      <c r="H270" s="31" t="s">
        <v>67</v>
      </c>
      <c r="I270" s="46">
        <v>20</v>
      </c>
      <c r="J270" s="46">
        <v>30</v>
      </c>
      <c r="K270" s="64">
        <v>13.25</v>
      </c>
      <c r="L270" s="48">
        <v>125</v>
      </c>
      <c r="M270" s="78">
        <f t="shared" si="8"/>
        <v>125</v>
      </c>
      <c r="N270" s="44" t="str">
        <f t="shared" si="9"/>
        <v>OK</v>
      </c>
      <c r="O270" s="45"/>
      <c r="P270" s="45"/>
      <c r="Q270" s="81"/>
      <c r="R270" s="45"/>
      <c r="S270" s="81"/>
      <c r="T270" s="81"/>
      <c r="U270" s="81"/>
      <c r="V270" s="81"/>
      <c r="W270" s="81"/>
      <c r="X270" s="81"/>
      <c r="Y270" s="81"/>
      <c r="Z270" s="82"/>
      <c r="AA270" s="81"/>
      <c r="AB270" s="81"/>
      <c r="AC270" s="81"/>
      <c r="AD270" s="81"/>
      <c r="AE270" s="81"/>
      <c r="AF270" s="81"/>
      <c r="AG270" s="81"/>
      <c r="AH270" s="81"/>
      <c r="AI270" s="81"/>
      <c r="AJ270" s="81"/>
      <c r="AK270" s="81"/>
    </row>
    <row r="271" spans="1:37" ht="15" customHeight="1" x14ac:dyDescent="0.25">
      <c r="A271" s="121"/>
      <c r="B271" s="114"/>
      <c r="C271" s="102">
        <v>268</v>
      </c>
      <c r="D271" s="53" t="s">
        <v>123</v>
      </c>
      <c r="E271" s="31" t="s">
        <v>64</v>
      </c>
      <c r="F271" s="31" t="s">
        <v>516</v>
      </c>
      <c r="G271" s="31" t="s">
        <v>67</v>
      </c>
      <c r="H271" s="31" t="s">
        <v>67</v>
      </c>
      <c r="I271" s="46">
        <v>20</v>
      </c>
      <c r="J271" s="46">
        <v>30</v>
      </c>
      <c r="K271" s="64">
        <v>11.25</v>
      </c>
      <c r="L271" s="48"/>
      <c r="M271" s="78">
        <f t="shared" si="8"/>
        <v>0</v>
      </c>
      <c r="N271" s="44" t="str">
        <f t="shared" si="9"/>
        <v>OK</v>
      </c>
      <c r="O271" s="45"/>
      <c r="P271" s="45"/>
      <c r="Q271" s="81"/>
      <c r="R271" s="45"/>
      <c r="S271" s="81"/>
      <c r="T271" s="81"/>
      <c r="U271" s="81"/>
      <c r="V271" s="81"/>
      <c r="W271" s="81"/>
      <c r="X271" s="81"/>
      <c r="Y271" s="81"/>
      <c r="Z271" s="82"/>
      <c r="AA271" s="81"/>
      <c r="AB271" s="81"/>
      <c r="AC271" s="81"/>
      <c r="AD271" s="81"/>
      <c r="AE271" s="81"/>
      <c r="AF271" s="81"/>
      <c r="AG271" s="81"/>
      <c r="AH271" s="81"/>
      <c r="AI271" s="81"/>
      <c r="AJ271" s="81"/>
      <c r="AK271" s="81"/>
    </row>
    <row r="272" spans="1:37" ht="15" customHeight="1" x14ac:dyDescent="0.25">
      <c r="A272" s="122" t="s">
        <v>442</v>
      </c>
      <c r="B272" s="111">
        <v>6</v>
      </c>
      <c r="C272" s="103">
        <v>269</v>
      </c>
      <c r="D272" s="55" t="s">
        <v>104</v>
      </c>
      <c r="E272" s="32" t="s">
        <v>107</v>
      </c>
      <c r="F272" s="32" t="s">
        <v>525</v>
      </c>
      <c r="G272" s="32" t="s">
        <v>70</v>
      </c>
      <c r="H272" s="47" t="s">
        <v>70</v>
      </c>
      <c r="I272" s="47">
        <v>20</v>
      </c>
      <c r="J272" s="47">
        <v>30</v>
      </c>
      <c r="K272" s="65">
        <v>35</v>
      </c>
      <c r="L272" s="48"/>
      <c r="M272" s="78">
        <f t="shared" si="8"/>
        <v>0</v>
      </c>
      <c r="N272" s="44" t="str">
        <f t="shared" si="9"/>
        <v>OK</v>
      </c>
      <c r="O272" s="45"/>
      <c r="P272" s="45"/>
      <c r="Q272" s="81"/>
      <c r="R272" s="45"/>
      <c r="S272" s="81"/>
      <c r="T272" s="81"/>
      <c r="U272" s="81"/>
      <c r="V272" s="81"/>
      <c r="W272" s="81"/>
      <c r="X272" s="81"/>
      <c r="Y272" s="81"/>
      <c r="Z272" s="82"/>
      <c r="AA272" s="81"/>
      <c r="AB272" s="81"/>
      <c r="AC272" s="81"/>
      <c r="AD272" s="81"/>
      <c r="AE272" s="81"/>
      <c r="AF272" s="81"/>
      <c r="AG272" s="81"/>
      <c r="AH272" s="81"/>
      <c r="AI272" s="81"/>
      <c r="AJ272" s="81"/>
      <c r="AK272" s="81"/>
    </row>
    <row r="273" spans="1:37" ht="15" customHeight="1" x14ac:dyDescent="0.25">
      <c r="A273" s="122"/>
      <c r="B273" s="112"/>
      <c r="C273" s="103">
        <v>270</v>
      </c>
      <c r="D273" s="55" t="s">
        <v>126</v>
      </c>
      <c r="E273" s="32" t="s">
        <v>64</v>
      </c>
      <c r="F273" s="32" t="s">
        <v>526</v>
      </c>
      <c r="G273" s="32" t="s">
        <v>70</v>
      </c>
      <c r="H273" s="32" t="s">
        <v>70</v>
      </c>
      <c r="I273" s="47">
        <v>20</v>
      </c>
      <c r="J273" s="47">
        <v>30</v>
      </c>
      <c r="K273" s="65">
        <v>39.4</v>
      </c>
      <c r="L273" s="48"/>
      <c r="M273" s="78">
        <f t="shared" si="8"/>
        <v>0</v>
      </c>
      <c r="N273" s="44" t="str">
        <f t="shared" si="9"/>
        <v>OK</v>
      </c>
      <c r="O273" s="45"/>
      <c r="P273" s="45"/>
      <c r="Q273" s="81"/>
      <c r="R273" s="45"/>
      <c r="S273" s="81"/>
      <c r="T273" s="81"/>
      <c r="U273" s="81"/>
      <c r="V273" s="81"/>
      <c r="W273" s="81"/>
      <c r="X273" s="81"/>
      <c r="Y273" s="81"/>
      <c r="Z273" s="82"/>
      <c r="AA273" s="81"/>
      <c r="AB273" s="81"/>
      <c r="AC273" s="81"/>
      <c r="AD273" s="81"/>
      <c r="AE273" s="81"/>
      <c r="AF273" s="81"/>
      <c r="AG273" s="81"/>
      <c r="AH273" s="81"/>
      <c r="AI273" s="81"/>
      <c r="AJ273" s="81"/>
      <c r="AK273" s="81"/>
    </row>
    <row r="274" spans="1:37" ht="15" customHeight="1" x14ac:dyDescent="0.25">
      <c r="A274" s="122"/>
      <c r="B274" s="112"/>
      <c r="C274" s="103">
        <v>271</v>
      </c>
      <c r="D274" s="55" t="s">
        <v>127</v>
      </c>
      <c r="E274" s="32" t="s">
        <v>64</v>
      </c>
      <c r="F274" s="32" t="s">
        <v>526</v>
      </c>
      <c r="G274" s="32" t="s">
        <v>70</v>
      </c>
      <c r="H274" s="32" t="s">
        <v>70</v>
      </c>
      <c r="I274" s="47">
        <v>20</v>
      </c>
      <c r="J274" s="47">
        <v>30</v>
      </c>
      <c r="K274" s="65">
        <v>60</v>
      </c>
      <c r="L274" s="48"/>
      <c r="M274" s="78">
        <f t="shared" si="8"/>
        <v>0</v>
      </c>
      <c r="N274" s="44" t="str">
        <f t="shared" si="9"/>
        <v>OK</v>
      </c>
      <c r="O274" s="45"/>
      <c r="P274" s="45"/>
      <c r="Q274" s="81"/>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c r="M275" s="78">
        <f t="shared" si="8"/>
        <v>0</v>
      </c>
      <c r="N275" s="44" t="str">
        <f t="shared" si="9"/>
        <v>OK</v>
      </c>
      <c r="O275" s="45"/>
      <c r="P275" s="45"/>
      <c r="Q275" s="81"/>
      <c r="R275" s="45"/>
      <c r="S275" s="81"/>
      <c r="T275" s="81"/>
      <c r="U275" s="81"/>
      <c r="V275" s="81"/>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c r="M276" s="78">
        <f t="shared" si="8"/>
        <v>0</v>
      </c>
      <c r="N276" s="44" t="str">
        <f t="shared" si="9"/>
        <v>OK</v>
      </c>
      <c r="O276" s="45"/>
      <c r="P276" s="45"/>
      <c r="Q276" s="81"/>
      <c r="R276" s="45"/>
      <c r="S276" s="81"/>
      <c r="T276" s="81"/>
      <c r="U276" s="81"/>
      <c r="V276" s="81"/>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c r="M277" s="78">
        <f t="shared" si="8"/>
        <v>0</v>
      </c>
      <c r="N277" s="44" t="str">
        <f t="shared" si="9"/>
        <v>OK</v>
      </c>
      <c r="O277" s="45"/>
      <c r="P277" s="45"/>
      <c r="Q277" s="81"/>
      <c r="R277" s="45"/>
      <c r="S277" s="81"/>
      <c r="T277" s="81"/>
      <c r="U277" s="81"/>
      <c r="V277" s="81"/>
      <c r="W277" s="81"/>
      <c r="X277" s="81"/>
      <c r="Y277" s="81"/>
      <c r="Z277" s="82"/>
      <c r="AA277" s="81"/>
      <c r="AB277" s="81"/>
      <c r="AC277" s="81"/>
      <c r="AD277" s="81"/>
      <c r="AE277" s="81"/>
      <c r="AF277" s="81"/>
      <c r="AG277" s="81"/>
      <c r="AH277" s="81"/>
      <c r="AI277" s="81"/>
      <c r="AJ277" s="81"/>
      <c r="AK277" s="81"/>
    </row>
    <row r="278" spans="1:37" ht="15" customHeight="1" x14ac:dyDescent="0.25">
      <c r="A278" s="122"/>
      <c r="B278" s="112"/>
      <c r="C278" s="103">
        <v>275</v>
      </c>
      <c r="D278" s="55" t="s">
        <v>131</v>
      </c>
      <c r="E278" s="32" t="s">
        <v>64</v>
      </c>
      <c r="F278" s="32" t="s">
        <v>529</v>
      </c>
      <c r="G278" s="32" t="s">
        <v>67</v>
      </c>
      <c r="H278" s="47" t="s">
        <v>67</v>
      </c>
      <c r="I278" s="47">
        <v>20</v>
      </c>
      <c r="J278" s="47">
        <v>30</v>
      </c>
      <c r="K278" s="65">
        <v>30</v>
      </c>
      <c r="L278" s="48"/>
      <c r="M278" s="78">
        <f t="shared" si="8"/>
        <v>0</v>
      </c>
      <c r="N278" s="44" t="str">
        <f t="shared" si="9"/>
        <v>OK</v>
      </c>
      <c r="O278" s="45"/>
      <c r="P278" s="45"/>
      <c r="Q278" s="81"/>
      <c r="R278" s="45"/>
      <c r="S278" s="81"/>
      <c r="T278" s="81"/>
      <c r="U278" s="81"/>
      <c r="V278" s="81"/>
      <c r="W278" s="81"/>
      <c r="X278" s="81"/>
      <c r="Y278" s="81"/>
      <c r="Z278" s="82"/>
      <c r="AA278" s="81"/>
      <c r="AB278" s="81"/>
      <c r="AC278" s="81"/>
      <c r="AD278" s="81"/>
      <c r="AE278" s="81"/>
      <c r="AF278" s="81"/>
      <c r="AG278" s="81"/>
      <c r="AH278" s="81"/>
      <c r="AI278" s="81"/>
      <c r="AJ278" s="81"/>
      <c r="AK278" s="81"/>
    </row>
    <row r="279" spans="1:37" ht="15" customHeight="1" x14ac:dyDescent="0.25">
      <c r="A279" s="122"/>
      <c r="B279" s="112"/>
      <c r="C279" s="103">
        <v>276</v>
      </c>
      <c r="D279" s="55" t="s">
        <v>132</v>
      </c>
      <c r="E279" s="32" t="s">
        <v>64</v>
      </c>
      <c r="F279" s="32" t="s">
        <v>530</v>
      </c>
      <c r="G279" s="32" t="s">
        <v>67</v>
      </c>
      <c r="H279" s="47" t="s">
        <v>67</v>
      </c>
      <c r="I279" s="47">
        <v>20</v>
      </c>
      <c r="J279" s="47">
        <v>30</v>
      </c>
      <c r="K279" s="65">
        <v>190</v>
      </c>
      <c r="L279" s="48"/>
      <c r="M279" s="78">
        <f t="shared" si="8"/>
        <v>0</v>
      </c>
      <c r="N279" s="44" t="str">
        <f t="shared" si="9"/>
        <v>OK</v>
      </c>
      <c r="O279" s="45"/>
      <c r="P279" s="45"/>
      <c r="Q279" s="81"/>
      <c r="R279" s="45"/>
      <c r="S279" s="81"/>
      <c r="T279" s="81"/>
      <c r="U279" s="81"/>
      <c r="V279" s="81"/>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c r="M280" s="78">
        <f t="shared" si="8"/>
        <v>0</v>
      </c>
      <c r="N280" s="44" t="str">
        <f t="shared" si="9"/>
        <v>OK</v>
      </c>
      <c r="O280" s="45"/>
      <c r="P280" s="45"/>
      <c r="Q280" s="81"/>
      <c r="R280" s="45"/>
      <c r="S280" s="81"/>
      <c r="T280" s="81"/>
      <c r="U280" s="81"/>
      <c r="V280" s="81"/>
      <c r="W280" s="81"/>
      <c r="X280" s="81"/>
      <c r="Y280" s="81"/>
      <c r="Z280" s="82"/>
      <c r="AA280" s="81"/>
      <c r="AB280" s="81"/>
      <c r="AC280" s="81"/>
      <c r="AD280" s="81"/>
      <c r="AE280" s="81"/>
      <c r="AF280" s="81"/>
      <c r="AG280" s="81"/>
      <c r="AH280" s="81"/>
      <c r="AI280" s="81"/>
      <c r="AJ280" s="81"/>
      <c r="AK280" s="81"/>
    </row>
    <row r="281" spans="1:37" ht="15" customHeight="1" x14ac:dyDescent="0.25">
      <c r="A281" s="122"/>
      <c r="B281" s="112"/>
      <c r="C281" s="103">
        <v>278</v>
      </c>
      <c r="D281" s="55" t="s">
        <v>345</v>
      </c>
      <c r="E281" s="32" t="s">
        <v>64</v>
      </c>
      <c r="F281" s="32" t="s">
        <v>531</v>
      </c>
      <c r="G281" s="32" t="s">
        <v>70</v>
      </c>
      <c r="H281" s="47" t="s">
        <v>70</v>
      </c>
      <c r="I281" s="47">
        <v>20</v>
      </c>
      <c r="J281" s="47">
        <v>30</v>
      </c>
      <c r="K281" s="65">
        <v>75.010000000000005</v>
      </c>
      <c r="L281" s="48"/>
      <c r="M281" s="78">
        <f t="shared" si="8"/>
        <v>0</v>
      </c>
      <c r="N281" s="44" t="str">
        <f t="shared" si="9"/>
        <v>OK</v>
      </c>
      <c r="O281" s="45"/>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customHeight="1" x14ac:dyDescent="0.25">
      <c r="A282" s="122"/>
      <c r="B282" s="112"/>
      <c r="C282" s="103">
        <v>279</v>
      </c>
      <c r="D282" s="55" t="s">
        <v>346</v>
      </c>
      <c r="E282" s="32" t="s">
        <v>64</v>
      </c>
      <c r="F282" s="32" t="s">
        <v>533</v>
      </c>
      <c r="G282" s="32" t="s">
        <v>31</v>
      </c>
      <c r="H282" s="47" t="s">
        <v>31</v>
      </c>
      <c r="I282" s="47">
        <v>20</v>
      </c>
      <c r="J282" s="47">
        <v>30</v>
      </c>
      <c r="K282" s="65">
        <v>7.9</v>
      </c>
      <c r="L282" s="48"/>
      <c r="M282" s="78">
        <f t="shared" si="8"/>
        <v>0</v>
      </c>
      <c r="N282" s="44" t="str">
        <f t="shared" si="9"/>
        <v>OK</v>
      </c>
      <c r="O282" s="45"/>
      <c r="P282" s="45"/>
      <c r="Q282" s="81"/>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c r="M283" s="78">
        <f t="shared" si="8"/>
        <v>0</v>
      </c>
      <c r="N283" s="44" t="str">
        <f t="shared" si="9"/>
        <v>OK</v>
      </c>
      <c r="O283" s="45"/>
      <c r="P283" s="45"/>
      <c r="Q283" s="81"/>
      <c r="R283" s="45"/>
      <c r="S283" s="81"/>
      <c r="T283" s="81"/>
      <c r="U283" s="81"/>
      <c r="V283" s="81"/>
      <c r="W283" s="81"/>
      <c r="X283" s="81"/>
      <c r="Y283" s="81"/>
      <c r="Z283" s="82"/>
      <c r="AA283" s="81"/>
      <c r="AB283" s="81"/>
      <c r="AC283" s="81"/>
      <c r="AD283" s="81"/>
      <c r="AE283" s="81"/>
      <c r="AF283" s="81"/>
      <c r="AG283" s="81"/>
      <c r="AH283" s="81"/>
      <c r="AI283" s="81"/>
      <c r="AJ283" s="81"/>
      <c r="AK283" s="81"/>
    </row>
    <row r="284" spans="1:37" ht="15" customHeight="1" x14ac:dyDescent="0.25">
      <c r="A284" s="122"/>
      <c r="B284" s="112"/>
      <c r="C284" s="103">
        <v>281</v>
      </c>
      <c r="D284" s="55" t="s">
        <v>348</v>
      </c>
      <c r="E284" s="32" t="s">
        <v>64</v>
      </c>
      <c r="F284" s="32" t="s">
        <v>536</v>
      </c>
      <c r="G284" s="32" t="s">
        <v>67</v>
      </c>
      <c r="H284" s="47" t="s">
        <v>67</v>
      </c>
      <c r="I284" s="47">
        <v>20</v>
      </c>
      <c r="J284" s="47">
        <v>30</v>
      </c>
      <c r="K284" s="65">
        <v>45</v>
      </c>
      <c r="L284" s="48"/>
      <c r="M284" s="78">
        <f t="shared" si="8"/>
        <v>0</v>
      </c>
      <c r="N284" s="44" t="str">
        <f t="shared" si="9"/>
        <v>OK</v>
      </c>
      <c r="O284" s="45"/>
      <c r="P284" s="45"/>
      <c r="Q284" s="81"/>
      <c r="R284" s="45"/>
      <c r="S284" s="81"/>
      <c r="T284" s="81"/>
      <c r="U284" s="81"/>
      <c r="V284" s="81"/>
      <c r="W284" s="81"/>
      <c r="X284" s="81"/>
      <c r="Y284" s="81"/>
      <c r="Z284" s="82"/>
      <c r="AA284" s="81"/>
      <c r="AB284" s="81"/>
      <c r="AC284" s="81"/>
      <c r="AD284" s="81"/>
      <c r="AE284" s="81"/>
      <c r="AF284" s="81"/>
      <c r="AG284" s="81"/>
      <c r="AH284" s="81"/>
      <c r="AI284" s="81"/>
      <c r="AJ284" s="81"/>
      <c r="AK284" s="81"/>
    </row>
    <row r="285" spans="1:37" ht="15" customHeight="1" x14ac:dyDescent="0.25">
      <c r="A285" s="122"/>
      <c r="B285" s="112"/>
      <c r="C285" s="103">
        <v>282</v>
      </c>
      <c r="D285" s="55" t="s">
        <v>349</v>
      </c>
      <c r="E285" s="32" t="s">
        <v>64</v>
      </c>
      <c r="F285" s="32" t="s">
        <v>538</v>
      </c>
      <c r="G285" s="32" t="s">
        <v>31</v>
      </c>
      <c r="H285" s="47" t="s">
        <v>31</v>
      </c>
      <c r="I285" s="47">
        <v>20</v>
      </c>
      <c r="J285" s="47">
        <v>30</v>
      </c>
      <c r="K285" s="65">
        <v>20</v>
      </c>
      <c r="L285" s="48"/>
      <c r="M285" s="78">
        <f t="shared" si="8"/>
        <v>0</v>
      </c>
      <c r="N285" s="44" t="str">
        <f t="shared" si="9"/>
        <v>OK</v>
      </c>
      <c r="O285" s="45"/>
      <c r="P285" s="45"/>
      <c r="Q285" s="81"/>
      <c r="R285" s="45"/>
      <c r="S285" s="81"/>
      <c r="T285" s="81"/>
      <c r="U285" s="81"/>
      <c r="V285" s="81"/>
      <c r="W285" s="81"/>
      <c r="X285" s="81"/>
      <c r="Y285" s="81"/>
      <c r="Z285" s="82"/>
      <c r="AA285" s="81"/>
      <c r="AB285" s="81"/>
      <c r="AC285" s="81"/>
      <c r="AD285" s="81"/>
      <c r="AE285" s="81"/>
      <c r="AF285" s="81"/>
      <c r="AG285" s="81"/>
      <c r="AH285" s="81"/>
      <c r="AI285" s="81"/>
      <c r="AJ285" s="81"/>
      <c r="AK285" s="81"/>
    </row>
    <row r="286" spans="1:37" ht="15" customHeight="1" x14ac:dyDescent="0.25">
      <c r="A286" s="122"/>
      <c r="B286" s="112"/>
      <c r="C286" s="103">
        <v>283</v>
      </c>
      <c r="D286" s="55" t="s">
        <v>350</v>
      </c>
      <c r="E286" s="32" t="s">
        <v>64</v>
      </c>
      <c r="F286" s="32" t="s">
        <v>540</v>
      </c>
      <c r="G286" s="32" t="s">
        <v>31</v>
      </c>
      <c r="H286" s="50" t="s">
        <v>31</v>
      </c>
      <c r="I286" s="47">
        <v>20</v>
      </c>
      <c r="J286" s="47">
        <v>30</v>
      </c>
      <c r="K286" s="65">
        <v>57.55</v>
      </c>
      <c r="L286" s="48"/>
      <c r="M286" s="78">
        <f t="shared" si="8"/>
        <v>0</v>
      </c>
      <c r="N286" s="44" t="str">
        <f t="shared" si="9"/>
        <v>OK</v>
      </c>
      <c r="O286" s="45"/>
      <c r="P286" s="45"/>
      <c r="Q286" s="81"/>
      <c r="R286" s="45"/>
      <c r="S286" s="81"/>
      <c r="T286" s="81"/>
      <c r="U286" s="81"/>
      <c r="V286" s="81"/>
      <c r="W286" s="81"/>
      <c r="X286" s="81"/>
      <c r="Y286" s="81"/>
      <c r="Z286" s="82"/>
      <c r="AA286" s="81"/>
      <c r="AB286" s="81"/>
      <c r="AC286" s="81"/>
      <c r="AD286" s="81"/>
      <c r="AE286" s="81"/>
      <c r="AF286" s="81"/>
      <c r="AG286" s="81"/>
      <c r="AH286" s="81"/>
      <c r="AI286" s="81"/>
      <c r="AJ286" s="81"/>
      <c r="AK286" s="81"/>
    </row>
    <row r="287" spans="1:37" ht="15" customHeight="1" x14ac:dyDescent="0.25">
      <c r="A287" s="122"/>
      <c r="B287" s="112"/>
      <c r="C287" s="103">
        <v>284</v>
      </c>
      <c r="D287" s="55" t="s">
        <v>351</v>
      </c>
      <c r="E287" s="32" t="s">
        <v>64</v>
      </c>
      <c r="F287" s="32" t="s">
        <v>541</v>
      </c>
      <c r="G287" s="32" t="s">
        <v>31</v>
      </c>
      <c r="H287" s="47" t="s">
        <v>31</v>
      </c>
      <c r="I287" s="47">
        <v>20</v>
      </c>
      <c r="J287" s="47">
        <v>30</v>
      </c>
      <c r="K287" s="65">
        <v>55</v>
      </c>
      <c r="L287" s="48"/>
      <c r="M287" s="78">
        <f t="shared" si="8"/>
        <v>0</v>
      </c>
      <c r="N287" s="44" t="str">
        <f t="shared" si="9"/>
        <v>OK</v>
      </c>
      <c r="O287" s="45"/>
      <c r="P287" s="45"/>
      <c r="Q287" s="81"/>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c r="M288" s="78">
        <f t="shared" si="8"/>
        <v>0</v>
      </c>
      <c r="N288" s="44" t="str">
        <f t="shared" si="9"/>
        <v>OK</v>
      </c>
      <c r="O288" s="45"/>
      <c r="P288" s="45"/>
      <c r="Q288" s="81"/>
      <c r="R288" s="45"/>
      <c r="S288" s="81"/>
      <c r="T288" s="81"/>
      <c r="U288" s="81"/>
      <c r="V288" s="81"/>
      <c r="W288" s="81"/>
      <c r="X288" s="81"/>
      <c r="Y288" s="81"/>
      <c r="Z288" s="82"/>
      <c r="AA288" s="81"/>
      <c r="AB288" s="81"/>
      <c r="AC288" s="81"/>
      <c r="AD288" s="81"/>
      <c r="AE288" s="81"/>
      <c r="AF288" s="81"/>
      <c r="AG288" s="81"/>
      <c r="AH288" s="81"/>
      <c r="AI288" s="81"/>
      <c r="AJ288" s="81"/>
      <c r="AK288" s="81"/>
    </row>
    <row r="289" spans="1:37" ht="15" customHeight="1" x14ac:dyDescent="0.25">
      <c r="A289" s="122"/>
      <c r="B289" s="112"/>
      <c r="C289" s="103">
        <v>286</v>
      </c>
      <c r="D289" s="55" t="s">
        <v>61</v>
      </c>
      <c r="E289" s="32" t="s">
        <v>64</v>
      </c>
      <c r="F289" s="32" t="s">
        <v>543</v>
      </c>
      <c r="G289" s="32" t="s">
        <v>67</v>
      </c>
      <c r="H289" s="47" t="s">
        <v>67</v>
      </c>
      <c r="I289" s="47">
        <v>20</v>
      </c>
      <c r="J289" s="47">
        <v>30</v>
      </c>
      <c r="K289" s="65">
        <v>40</v>
      </c>
      <c r="L289" s="48"/>
      <c r="M289" s="78">
        <f t="shared" si="8"/>
        <v>0</v>
      </c>
      <c r="N289" s="44" t="str">
        <f t="shared" si="9"/>
        <v>OK</v>
      </c>
      <c r="O289" s="45"/>
      <c r="P289" s="45"/>
      <c r="Q289" s="81"/>
      <c r="R289" s="45"/>
      <c r="S289" s="81"/>
      <c r="T289" s="81"/>
      <c r="U289" s="81"/>
      <c r="V289" s="81"/>
      <c r="W289" s="81"/>
      <c r="X289" s="81"/>
      <c r="Y289" s="81"/>
      <c r="Z289" s="82"/>
      <c r="AA289" s="81"/>
      <c r="AB289" s="81"/>
      <c r="AC289" s="81"/>
      <c r="AD289" s="81"/>
      <c r="AE289" s="81"/>
      <c r="AF289" s="81"/>
      <c r="AG289" s="81"/>
      <c r="AH289" s="81"/>
      <c r="AI289" s="81"/>
      <c r="AJ289" s="81"/>
      <c r="AK289" s="81"/>
    </row>
    <row r="290" spans="1:37" ht="15" customHeight="1" x14ac:dyDescent="0.25">
      <c r="A290" s="122"/>
      <c r="B290" s="112"/>
      <c r="C290" s="103">
        <v>287</v>
      </c>
      <c r="D290" s="55" t="s">
        <v>110</v>
      </c>
      <c r="E290" s="32" t="s">
        <v>64</v>
      </c>
      <c r="F290" s="32" t="s">
        <v>544</v>
      </c>
      <c r="G290" s="32" t="s">
        <v>67</v>
      </c>
      <c r="H290" s="50" t="s">
        <v>67</v>
      </c>
      <c r="I290" s="47">
        <v>20</v>
      </c>
      <c r="J290" s="47">
        <v>30</v>
      </c>
      <c r="K290" s="65">
        <v>19.5</v>
      </c>
      <c r="L290" s="48"/>
      <c r="M290" s="78">
        <f t="shared" si="8"/>
        <v>0</v>
      </c>
      <c r="N290" s="44" t="str">
        <f t="shared" si="9"/>
        <v>OK</v>
      </c>
      <c r="O290" s="45"/>
      <c r="P290" s="45"/>
      <c r="Q290" s="81"/>
      <c r="R290" s="45"/>
      <c r="S290" s="81"/>
      <c r="T290" s="81"/>
      <c r="U290" s="81"/>
      <c r="V290" s="81"/>
      <c r="W290" s="81"/>
      <c r="X290" s="81"/>
      <c r="Y290" s="81"/>
      <c r="Z290" s="82"/>
      <c r="AA290" s="81"/>
      <c r="AB290" s="81"/>
      <c r="AC290" s="81"/>
      <c r="AD290" s="81"/>
      <c r="AE290" s="81"/>
      <c r="AF290" s="81"/>
      <c r="AG290" s="81"/>
      <c r="AH290" s="81"/>
      <c r="AI290" s="81"/>
      <c r="AJ290" s="81"/>
      <c r="AK290" s="81"/>
    </row>
    <row r="291" spans="1:37" ht="15"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8"/>
        <v>0</v>
      </c>
      <c r="N291" s="44" t="str">
        <f t="shared" si="9"/>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8"/>
        <v>0</v>
      </c>
      <c r="N292" s="44" t="str">
        <f t="shared" si="9"/>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8"/>
        <v>0</v>
      </c>
      <c r="N293" s="44" t="str">
        <f t="shared" si="9"/>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customHeight="1" x14ac:dyDescent="0.25">
      <c r="A294" s="122"/>
      <c r="B294" s="112"/>
      <c r="C294" s="103">
        <v>291</v>
      </c>
      <c r="D294" s="55" t="s">
        <v>355</v>
      </c>
      <c r="E294" s="47" t="s">
        <v>64</v>
      </c>
      <c r="F294" s="47" t="s">
        <v>551</v>
      </c>
      <c r="G294" s="32" t="s">
        <v>67</v>
      </c>
      <c r="H294" s="50" t="s">
        <v>67</v>
      </c>
      <c r="I294" s="47">
        <v>20</v>
      </c>
      <c r="J294" s="47">
        <v>30</v>
      </c>
      <c r="K294" s="65">
        <v>36.51</v>
      </c>
      <c r="L294" s="48"/>
      <c r="M294" s="78">
        <f t="shared" si="8"/>
        <v>0</v>
      </c>
      <c r="N294" s="44" t="str">
        <f t="shared" si="9"/>
        <v>OK</v>
      </c>
      <c r="O294" s="45"/>
      <c r="P294" s="45"/>
      <c r="Q294" s="81"/>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c r="M295" s="78">
        <f t="shared" si="8"/>
        <v>0</v>
      </c>
      <c r="N295" s="44" t="str">
        <f t="shared" si="9"/>
        <v>OK</v>
      </c>
      <c r="O295" s="45"/>
      <c r="P295" s="45"/>
      <c r="Q295" s="81"/>
      <c r="R295" s="45"/>
      <c r="S295" s="81"/>
      <c r="T295" s="81"/>
      <c r="U295" s="81"/>
      <c r="V295" s="81"/>
      <c r="W295" s="81"/>
      <c r="X295" s="81"/>
      <c r="Y295" s="81"/>
      <c r="Z295" s="82"/>
      <c r="AA295" s="81"/>
      <c r="AB295" s="81"/>
      <c r="AC295" s="81"/>
      <c r="AD295" s="81"/>
      <c r="AE295" s="81"/>
      <c r="AF295" s="81"/>
      <c r="AG295" s="81"/>
      <c r="AH295" s="81"/>
      <c r="AI295" s="81"/>
      <c r="AJ295" s="81"/>
      <c r="AK295" s="81"/>
    </row>
    <row r="296" spans="1:37" ht="15"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c r="M296" s="78">
        <f t="shared" si="8"/>
        <v>0</v>
      </c>
      <c r="N296" s="44" t="str">
        <f t="shared" si="9"/>
        <v>OK</v>
      </c>
      <c r="O296" s="45"/>
      <c r="P296" s="45"/>
      <c r="Q296" s="81"/>
      <c r="R296" s="45"/>
      <c r="S296" s="81"/>
      <c r="T296" s="81"/>
      <c r="U296" s="81"/>
      <c r="V296" s="81"/>
      <c r="W296" s="81"/>
      <c r="X296" s="81"/>
      <c r="Y296" s="81"/>
      <c r="Z296" s="82"/>
      <c r="AA296" s="81"/>
      <c r="AB296" s="81"/>
      <c r="AC296" s="81"/>
      <c r="AD296" s="81"/>
      <c r="AE296" s="81"/>
      <c r="AF296" s="81"/>
      <c r="AG296" s="81"/>
      <c r="AH296" s="81"/>
      <c r="AI296" s="81"/>
      <c r="AJ296" s="81"/>
      <c r="AK296" s="81"/>
    </row>
    <row r="297" spans="1:37" ht="15" customHeight="1" x14ac:dyDescent="0.25">
      <c r="A297" s="121"/>
      <c r="B297" s="114"/>
      <c r="C297" s="102">
        <v>294</v>
      </c>
      <c r="D297" s="36" t="s">
        <v>37</v>
      </c>
      <c r="E297" s="31" t="s">
        <v>64</v>
      </c>
      <c r="F297" s="31" t="s">
        <v>553</v>
      </c>
      <c r="G297" s="31" t="s">
        <v>67</v>
      </c>
      <c r="H297" s="31" t="s">
        <v>67</v>
      </c>
      <c r="I297" s="46">
        <v>20</v>
      </c>
      <c r="J297" s="46">
        <v>30</v>
      </c>
      <c r="K297" s="64">
        <v>38.020000000000003</v>
      </c>
      <c r="L297" s="48"/>
      <c r="M297" s="78">
        <f t="shared" si="8"/>
        <v>0</v>
      </c>
      <c r="N297" s="44" t="str">
        <f t="shared" si="9"/>
        <v>OK</v>
      </c>
      <c r="O297" s="45"/>
      <c r="P297" s="45"/>
      <c r="Q297" s="81"/>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c r="M298" s="78">
        <f t="shared" si="8"/>
        <v>0</v>
      </c>
      <c r="N298" s="44" t="str">
        <f t="shared" si="9"/>
        <v>OK</v>
      </c>
      <c r="O298" s="45"/>
      <c r="P298" s="45"/>
      <c r="Q298" s="81"/>
      <c r="R298" s="45"/>
      <c r="S298" s="81"/>
      <c r="T298" s="81"/>
      <c r="U298" s="81"/>
      <c r="V298" s="81"/>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c r="M299" s="78">
        <f t="shared" si="8"/>
        <v>0</v>
      </c>
      <c r="N299" s="44" t="str">
        <f t="shared" si="9"/>
        <v>OK</v>
      </c>
      <c r="O299" s="45"/>
      <c r="P299" s="45"/>
      <c r="Q299" s="81"/>
      <c r="R299" s="45"/>
      <c r="S299" s="81"/>
      <c r="T299" s="81"/>
      <c r="U299" s="81"/>
      <c r="V299" s="81"/>
      <c r="W299" s="81"/>
      <c r="X299" s="81"/>
      <c r="Y299" s="81"/>
      <c r="Z299" s="82"/>
      <c r="AA299" s="81"/>
      <c r="AB299" s="81"/>
      <c r="AC299" s="81"/>
      <c r="AD299" s="81"/>
      <c r="AE299" s="81"/>
      <c r="AF299" s="81"/>
      <c r="AG299" s="81"/>
      <c r="AH299" s="81"/>
      <c r="AI299" s="81"/>
      <c r="AJ299" s="81"/>
      <c r="AK299" s="81"/>
    </row>
    <row r="300" spans="1:37" ht="25.5" customHeight="1" x14ac:dyDescent="0.25">
      <c r="A300" s="121"/>
      <c r="B300" s="114"/>
      <c r="C300" s="102">
        <v>297</v>
      </c>
      <c r="D300" s="93" t="s">
        <v>360</v>
      </c>
      <c r="E300" s="31" t="s">
        <v>64</v>
      </c>
      <c r="F300" s="31" t="s">
        <v>531</v>
      </c>
      <c r="G300" s="31" t="s">
        <v>67</v>
      </c>
      <c r="H300" s="46" t="s">
        <v>67</v>
      </c>
      <c r="I300" s="46">
        <v>20</v>
      </c>
      <c r="J300" s="46">
        <v>30</v>
      </c>
      <c r="K300" s="64">
        <v>557.11</v>
      </c>
      <c r="L300" s="48"/>
      <c r="M300" s="78">
        <f t="shared" si="8"/>
        <v>0</v>
      </c>
      <c r="N300" s="44" t="str">
        <f t="shared" si="9"/>
        <v>OK</v>
      </c>
      <c r="O300" s="45"/>
      <c r="P300" s="45"/>
      <c r="Q300" s="81"/>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customHeight="1" x14ac:dyDescent="0.25">
      <c r="A301" s="121"/>
      <c r="B301" s="114"/>
      <c r="C301" s="102">
        <v>298</v>
      </c>
      <c r="D301" s="93" t="s">
        <v>361</v>
      </c>
      <c r="E301" s="31" t="s">
        <v>64</v>
      </c>
      <c r="F301" s="31" t="s">
        <v>531</v>
      </c>
      <c r="G301" s="31" t="s">
        <v>67</v>
      </c>
      <c r="H301" s="31" t="s">
        <v>67</v>
      </c>
      <c r="I301" s="46">
        <v>20</v>
      </c>
      <c r="J301" s="46">
        <v>30</v>
      </c>
      <c r="K301" s="64">
        <v>205.3</v>
      </c>
      <c r="L301" s="48"/>
      <c r="M301" s="78">
        <f t="shared" si="8"/>
        <v>0</v>
      </c>
      <c r="N301" s="44" t="str">
        <f t="shared" si="9"/>
        <v>OK</v>
      </c>
      <c r="O301" s="45"/>
      <c r="P301" s="45"/>
      <c r="Q301" s="81"/>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customHeight="1" x14ac:dyDescent="0.25">
      <c r="A302" s="121"/>
      <c r="B302" s="114"/>
      <c r="C302" s="102">
        <v>299</v>
      </c>
      <c r="D302" s="93" t="s">
        <v>362</v>
      </c>
      <c r="E302" s="31" t="s">
        <v>64</v>
      </c>
      <c r="F302" s="31" t="s">
        <v>531</v>
      </c>
      <c r="G302" s="31" t="s">
        <v>67</v>
      </c>
      <c r="H302" s="31" t="s">
        <v>67</v>
      </c>
      <c r="I302" s="46">
        <v>20</v>
      </c>
      <c r="J302" s="46">
        <v>30</v>
      </c>
      <c r="K302" s="64">
        <v>165.33</v>
      </c>
      <c r="L302" s="48"/>
      <c r="M302" s="78">
        <f t="shared" si="8"/>
        <v>0</v>
      </c>
      <c r="N302" s="44" t="str">
        <f t="shared" si="9"/>
        <v>OK</v>
      </c>
      <c r="O302" s="45"/>
      <c r="P302" s="45"/>
      <c r="Q302" s="81"/>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customHeight="1" x14ac:dyDescent="0.25">
      <c r="A303" s="121"/>
      <c r="B303" s="114"/>
      <c r="C303" s="102">
        <v>300</v>
      </c>
      <c r="D303" s="93" t="s">
        <v>363</v>
      </c>
      <c r="E303" s="31" t="s">
        <v>64</v>
      </c>
      <c r="F303" s="31" t="s">
        <v>531</v>
      </c>
      <c r="G303" s="31" t="s">
        <v>67</v>
      </c>
      <c r="H303" s="31" t="s">
        <v>67</v>
      </c>
      <c r="I303" s="46">
        <v>20</v>
      </c>
      <c r="J303" s="46">
        <v>30</v>
      </c>
      <c r="K303" s="64">
        <v>131.46</v>
      </c>
      <c r="L303" s="48"/>
      <c r="M303" s="78">
        <f t="shared" si="8"/>
        <v>0</v>
      </c>
      <c r="N303" s="44" t="str">
        <f t="shared" si="9"/>
        <v>OK</v>
      </c>
      <c r="O303" s="45"/>
      <c r="P303" s="45"/>
      <c r="Q303" s="81"/>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customHeight="1" x14ac:dyDescent="0.25">
      <c r="A304" s="121"/>
      <c r="B304" s="114"/>
      <c r="C304" s="102">
        <v>301</v>
      </c>
      <c r="D304" s="93" t="s">
        <v>364</v>
      </c>
      <c r="E304" s="56" t="s">
        <v>64</v>
      </c>
      <c r="F304" s="56" t="s">
        <v>531</v>
      </c>
      <c r="G304" s="31" t="s">
        <v>67</v>
      </c>
      <c r="H304" s="56" t="s">
        <v>67</v>
      </c>
      <c r="I304" s="46">
        <v>20</v>
      </c>
      <c r="J304" s="46">
        <v>30</v>
      </c>
      <c r="K304" s="64">
        <v>110.42</v>
      </c>
      <c r="L304" s="48"/>
      <c r="M304" s="78">
        <f t="shared" si="8"/>
        <v>0</v>
      </c>
      <c r="N304" s="44" t="str">
        <f t="shared" si="9"/>
        <v>OK</v>
      </c>
      <c r="O304" s="45"/>
      <c r="P304" s="45"/>
      <c r="Q304" s="81"/>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customHeight="1" x14ac:dyDescent="0.25">
      <c r="A305" s="121"/>
      <c r="B305" s="114"/>
      <c r="C305" s="102">
        <v>302</v>
      </c>
      <c r="D305" s="93" t="s">
        <v>365</v>
      </c>
      <c r="E305" s="56" t="s">
        <v>64</v>
      </c>
      <c r="F305" s="56" t="s">
        <v>531</v>
      </c>
      <c r="G305" s="31" t="s">
        <v>67</v>
      </c>
      <c r="H305" s="56" t="s">
        <v>67</v>
      </c>
      <c r="I305" s="46">
        <v>20</v>
      </c>
      <c r="J305" s="46">
        <v>30</v>
      </c>
      <c r="K305" s="64">
        <v>136.88</v>
      </c>
      <c r="L305" s="48"/>
      <c r="M305" s="78">
        <f t="shared" si="8"/>
        <v>0</v>
      </c>
      <c r="N305" s="44" t="str">
        <f t="shared" si="9"/>
        <v>OK</v>
      </c>
      <c r="O305" s="45"/>
      <c r="P305" s="45"/>
      <c r="Q305" s="81"/>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customHeight="1" x14ac:dyDescent="0.25">
      <c r="A306" s="121"/>
      <c r="B306" s="114"/>
      <c r="C306" s="102">
        <v>303</v>
      </c>
      <c r="D306" s="93" t="s">
        <v>366</v>
      </c>
      <c r="E306" s="46" t="s">
        <v>64</v>
      </c>
      <c r="F306" s="46" t="s">
        <v>531</v>
      </c>
      <c r="G306" s="31" t="s">
        <v>67</v>
      </c>
      <c r="H306" s="46" t="s">
        <v>67</v>
      </c>
      <c r="I306" s="46">
        <v>20</v>
      </c>
      <c r="J306" s="46">
        <v>30</v>
      </c>
      <c r="K306" s="64">
        <v>82.54</v>
      </c>
      <c r="L306" s="48"/>
      <c r="M306" s="78">
        <f t="shared" si="8"/>
        <v>0</v>
      </c>
      <c r="N306" s="44" t="str">
        <f t="shared" si="9"/>
        <v>OK</v>
      </c>
      <c r="O306" s="45"/>
      <c r="P306" s="45"/>
      <c r="Q306" s="81"/>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customHeight="1" x14ac:dyDescent="0.25">
      <c r="A307" s="121"/>
      <c r="B307" s="114"/>
      <c r="C307" s="102">
        <v>304</v>
      </c>
      <c r="D307" s="93" t="s">
        <v>367</v>
      </c>
      <c r="E307" s="94" t="s">
        <v>64</v>
      </c>
      <c r="F307" s="94" t="s">
        <v>531</v>
      </c>
      <c r="G307" s="95" t="s">
        <v>67</v>
      </c>
      <c r="H307" s="96" t="s">
        <v>67</v>
      </c>
      <c r="I307" s="46">
        <v>20</v>
      </c>
      <c r="J307" s="46">
        <v>30</v>
      </c>
      <c r="K307" s="97">
        <v>171.03</v>
      </c>
      <c r="L307" s="80"/>
      <c r="M307" s="78">
        <f t="shared" si="8"/>
        <v>0</v>
      </c>
      <c r="N307" s="44" t="str">
        <f t="shared" si="9"/>
        <v>OK</v>
      </c>
      <c r="O307" s="79"/>
      <c r="P307" s="79"/>
      <c r="Q307" s="83"/>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customHeight="1" x14ac:dyDescent="0.25">
      <c r="A308" s="121"/>
      <c r="B308" s="114"/>
      <c r="C308" s="102">
        <v>305</v>
      </c>
      <c r="D308" s="93" t="s">
        <v>368</v>
      </c>
      <c r="E308" s="94" t="s">
        <v>64</v>
      </c>
      <c r="F308" s="94" t="s">
        <v>531</v>
      </c>
      <c r="G308" s="95" t="s">
        <v>67</v>
      </c>
      <c r="H308" s="96" t="s">
        <v>67</v>
      </c>
      <c r="I308" s="46">
        <v>20</v>
      </c>
      <c r="J308" s="46">
        <v>30</v>
      </c>
      <c r="K308" s="97">
        <v>144.51</v>
      </c>
      <c r="L308" s="80"/>
      <c r="M308" s="78">
        <f t="shared" si="8"/>
        <v>0</v>
      </c>
      <c r="N308" s="44" t="str">
        <f t="shared" si="9"/>
        <v>OK</v>
      </c>
      <c r="O308" s="79"/>
      <c r="P308" s="79"/>
      <c r="Q308" s="83"/>
      <c r="R308" s="79"/>
      <c r="S308" s="85"/>
      <c r="T308" s="85"/>
      <c r="U308" s="85"/>
      <c r="V308" s="85"/>
      <c r="W308" s="87"/>
      <c r="X308" s="86"/>
      <c r="Y308" s="85"/>
      <c r="Z308" s="89"/>
      <c r="AA308" s="87"/>
      <c r="AB308" s="85"/>
      <c r="AC308" s="87"/>
      <c r="AD308" s="85"/>
      <c r="AE308" s="85"/>
      <c r="AF308" s="85"/>
      <c r="AG308" s="85"/>
      <c r="AH308" s="85"/>
      <c r="AI308" s="85"/>
      <c r="AJ308" s="85"/>
      <c r="AK308" s="85"/>
    </row>
    <row r="309" spans="1:37" ht="15" customHeight="1" x14ac:dyDescent="0.25">
      <c r="A309" s="121"/>
      <c r="B309" s="114"/>
      <c r="C309" s="102">
        <v>306</v>
      </c>
      <c r="D309" s="53" t="s">
        <v>369</v>
      </c>
      <c r="E309" s="94" t="s">
        <v>64</v>
      </c>
      <c r="F309" s="94" t="s">
        <v>531</v>
      </c>
      <c r="G309" s="95" t="s">
        <v>67</v>
      </c>
      <c r="H309" s="96" t="s">
        <v>67</v>
      </c>
      <c r="I309" s="46">
        <v>20</v>
      </c>
      <c r="J309" s="46">
        <v>30</v>
      </c>
      <c r="K309" s="97">
        <v>107.43</v>
      </c>
      <c r="L309" s="80"/>
      <c r="M309" s="78">
        <f t="shared" si="8"/>
        <v>0</v>
      </c>
      <c r="N309" s="44" t="str">
        <f t="shared" si="9"/>
        <v>OK</v>
      </c>
      <c r="O309" s="79"/>
      <c r="P309" s="79"/>
      <c r="Q309" s="83"/>
      <c r="R309" s="79"/>
      <c r="S309" s="85"/>
      <c r="T309" s="85"/>
      <c r="U309" s="85"/>
      <c r="V309" s="85"/>
      <c r="W309" s="87"/>
      <c r="X309" s="86"/>
      <c r="Y309" s="85"/>
      <c r="Z309" s="89"/>
      <c r="AA309" s="87"/>
      <c r="AB309" s="85"/>
      <c r="AC309" s="85"/>
      <c r="AD309" s="85"/>
      <c r="AE309" s="85"/>
      <c r="AF309" s="85"/>
      <c r="AG309" s="85"/>
      <c r="AH309" s="85"/>
      <c r="AI309" s="85"/>
      <c r="AJ309" s="85"/>
      <c r="AK309" s="85"/>
    </row>
    <row r="310" spans="1:37" ht="15" customHeight="1" x14ac:dyDescent="0.25">
      <c r="A310" s="121"/>
      <c r="B310" s="114"/>
      <c r="C310" s="102">
        <v>307</v>
      </c>
      <c r="D310" s="53" t="s">
        <v>370</v>
      </c>
      <c r="E310" s="94" t="s">
        <v>64</v>
      </c>
      <c r="F310" s="94" t="s">
        <v>531</v>
      </c>
      <c r="G310" s="95" t="s">
        <v>67</v>
      </c>
      <c r="H310" s="96" t="s">
        <v>67</v>
      </c>
      <c r="I310" s="46">
        <v>20</v>
      </c>
      <c r="J310" s="46">
        <v>30</v>
      </c>
      <c r="K310" s="97">
        <v>39.36</v>
      </c>
      <c r="L310" s="80"/>
      <c r="M310" s="78">
        <f t="shared" si="8"/>
        <v>0</v>
      </c>
      <c r="N310" s="44" t="str">
        <f t="shared" si="9"/>
        <v>OK</v>
      </c>
      <c r="O310" s="79"/>
      <c r="P310" s="79"/>
      <c r="Q310" s="83"/>
      <c r="R310" s="79"/>
      <c r="S310" s="85"/>
      <c r="T310" s="85"/>
      <c r="U310" s="85"/>
      <c r="V310" s="85"/>
      <c r="W310" s="87"/>
      <c r="X310" s="86"/>
      <c r="Y310" s="85"/>
      <c r="Z310" s="89"/>
      <c r="AA310" s="87"/>
      <c r="AB310" s="85"/>
      <c r="AC310" s="85"/>
      <c r="AD310" s="85"/>
      <c r="AE310" s="85"/>
      <c r="AF310" s="85"/>
      <c r="AG310" s="85"/>
      <c r="AH310" s="85"/>
      <c r="AI310" s="85"/>
      <c r="AJ310" s="85"/>
      <c r="AK310" s="85"/>
    </row>
    <row r="311" spans="1:37" ht="15" customHeight="1" x14ac:dyDescent="0.25">
      <c r="A311" s="121"/>
      <c r="B311" s="114"/>
      <c r="C311" s="102">
        <v>308</v>
      </c>
      <c r="D311" s="53" t="s">
        <v>371</v>
      </c>
      <c r="E311" s="94" t="s">
        <v>64</v>
      </c>
      <c r="F311" s="94" t="s">
        <v>553</v>
      </c>
      <c r="G311" s="95" t="s">
        <v>133</v>
      </c>
      <c r="H311" s="96" t="s">
        <v>133</v>
      </c>
      <c r="I311" s="46">
        <v>20</v>
      </c>
      <c r="J311" s="46">
        <v>30</v>
      </c>
      <c r="K311" s="97">
        <v>42</v>
      </c>
      <c r="L311" s="80"/>
      <c r="M311" s="78">
        <f t="shared" si="8"/>
        <v>0</v>
      </c>
      <c r="N311" s="44" t="str">
        <f t="shared" si="9"/>
        <v>OK</v>
      </c>
      <c r="O311" s="79"/>
      <c r="P311" s="79"/>
      <c r="Q311" s="83"/>
      <c r="R311" s="79"/>
      <c r="S311" s="85"/>
      <c r="T311" s="85"/>
      <c r="U311" s="85"/>
      <c r="V311" s="85"/>
      <c r="W311" s="87"/>
      <c r="X311" s="86"/>
      <c r="Y311" s="85"/>
      <c r="Z311" s="89"/>
      <c r="AA311" s="87"/>
      <c r="AB311" s="85"/>
      <c r="AC311" s="85"/>
      <c r="AD311" s="85"/>
      <c r="AE311" s="85"/>
      <c r="AF311" s="85"/>
      <c r="AG311" s="85"/>
      <c r="AH311" s="85"/>
      <c r="AI311" s="85"/>
      <c r="AJ311" s="85"/>
      <c r="AK311" s="85"/>
    </row>
    <row r="312" spans="1:37" ht="15"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8"/>
        <v>0</v>
      </c>
      <c r="N312" s="44" t="str">
        <f t="shared" si="9"/>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8"/>
        <v>0</v>
      </c>
      <c r="N313" s="44" t="str">
        <f t="shared" si="9"/>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8"/>
        <v>0</v>
      </c>
      <c r="N314" s="44" t="str">
        <f t="shared" si="9"/>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x14ac:dyDescent="0.25">
      <c r="A315" s="121"/>
      <c r="B315" s="114"/>
      <c r="C315" s="102">
        <v>312</v>
      </c>
      <c r="D315" s="93" t="s">
        <v>375</v>
      </c>
      <c r="E315" s="94" t="s">
        <v>64</v>
      </c>
      <c r="F315" s="94" t="s">
        <v>563</v>
      </c>
      <c r="G315" s="95" t="s">
        <v>436</v>
      </c>
      <c r="H315" s="96" t="s">
        <v>436</v>
      </c>
      <c r="I315" s="46">
        <v>20</v>
      </c>
      <c r="J315" s="46">
        <v>30</v>
      </c>
      <c r="K315" s="97">
        <v>249.4</v>
      </c>
      <c r="L315" s="80"/>
      <c r="M315" s="78">
        <f t="shared" si="8"/>
        <v>0</v>
      </c>
      <c r="N315" s="44" t="str">
        <f t="shared" si="9"/>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8"/>
        <v>0</v>
      </c>
      <c r="N316" s="44" t="str">
        <f t="shared" si="9"/>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customHeight="1" x14ac:dyDescent="0.25">
      <c r="A317" s="121"/>
      <c r="B317" s="114"/>
      <c r="C317" s="102">
        <v>314</v>
      </c>
      <c r="D317" s="93" t="s">
        <v>377</v>
      </c>
      <c r="E317" s="94" t="s">
        <v>64</v>
      </c>
      <c r="F317" s="94">
        <v>26201</v>
      </c>
      <c r="G317" s="95" t="s">
        <v>31</v>
      </c>
      <c r="H317" s="96" t="s">
        <v>31</v>
      </c>
      <c r="I317" s="46">
        <v>20</v>
      </c>
      <c r="J317" s="46">
        <v>30</v>
      </c>
      <c r="K317" s="97">
        <v>11.87</v>
      </c>
      <c r="L317" s="80"/>
      <c r="M317" s="78">
        <f t="shared" si="8"/>
        <v>0</v>
      </c>
      <c r="N317" s="44" t="str">
        <f t="shared" si="9"/>
        <v>OK</v>
      </c>
      <c r="O317" s="79"/>
      <c r="P317" s="79"/>
      <c r="Q317" s="83"/>
      <c r="R317" s="79"/>
      <c r="S317" s="85"/>
      <c r="T317" s="85"/>
      <c r="U317" s="85"/>
      <c r="V317" s="85"/>
      <c r="W317" s="87"/>
      <c r="X317" s="86"/>
      <c r="Y317" s="85"/>
      <c r="Z317" s="89"/>
      <c r="AA317" s="87"/>
      <c r="AB317" s="85"/>
      <c r="AC317" s="85"/>
      <c r="AD317" s="85"/>
      <c r="AE317" s="85"/>
      <c r="AF317" s="85"/>
      <c r="AG317" s="85"/>
      <c r="AH317" s="85"/>
      <c r="AI317" s="85"/>
      <c r="AJ317" s="85"/>
      <c r="AK317" s="85"/>
    </row>
    <row r="318" spans="1:37" ht="15" customHeight="1" x14ac:dyDescent="0.25">
      <c r="A318" s="121"/>
      <c r="B318" s="114"/>
      <c r="C318" s="102">
        <v>315</v>
      </c>
      <c r="D318" s="93" t="s">
        <v>378</v>
      </c>
      <c r="E318" s="94" t="s">
        <v>64</v>
      </c>
      <c r="F318" s="94" t="s">
        <v>567</v>
      </c>
      <c r="G318" s="95" t="s">
        <v>67</v>
      </c>
      <c r="H318" s="96" t="s">
        <v>67</v>
      </c>
      <c r="I318" s="46">
        <v>20</v>
      </c>
      <c r="J318" s="46">
        <v>30</v>
      </c>
      <c r="K318" s="97">
        <v>1.98</v>
      </c>
      <c r="L318" s="80"/>
      <c r="M318" s="78">
        <f t="shared" si="8"/>
        <v>0</v>
      </c>
      <c r="N318" s="44" t="str">
        <f t="shared" si="9"/>
        <v>OK</v>
      </c>
      <c r="O318" s="79"/>
      <c r="P318" s="79"/>
      <c r="Q318" s="83"/>
      <c r="R318" s="79"/>
      <c r="S318" s="85"/>
      <c r="T318" s="85"/>
      <c r="U318" s="85"/>
      <c r="V318" s="85"/>
      <c r="W318" s="87"/>
      <c r="X318" s="86"/>
      <c r="Y318" s="85"/>
      <c r="Z318" s="89"/>
      <c r="AA318" s="87"/>
      <c r="AB318" s="85"/>
      <c r="AC318" s="85"/>
      <c r="AD318" s="85"/>
      <c r="AE318" s="85"/>
      <c r="AF318" s="85"/>
      <c r="AG318" s="85"/>
      <c r="AH318" s="85"/>
      <c r="AI318" s="85"/>
      <c r="AJ318" s="85"/>
      <c r="AK318" s="85"/>
    </row>
    <row r="319" spans="1:37" ht="15" customHeight="1" x14ac:dyDescent="0.25">
      <c r="A319" s="121"/>
      <c r="B319" s="114"/>
      <c r="C319" s="102">
        <v>316</v>
      </c>
      <c r="D319" s="93" t="s">
        <v>379</v>
      </c>
      <c r="E319" s="94" t="s">
        <v>64</v>
      </c>
      <c r="F319" s="94" t="s">
        <v>568</v>
      </c>
      <c r="G319" s="95" t="s">
        <v>67</v>
      </c>
      <c r="H319" s="96" t="s">
        <v>67</v>
      </c>
      <c r="I319" s="46">
        <v>20</v>
      </c>
      <c r="J319" s="46">
        <v>30</v>
      </c>
      <c r="K319" s="97">
        <v>2.71</v>
      </c>
      <c r="L319" s="80"/>
      <c r="M319" s="78">
        <f t="shared" si="8"/>
        <v>0</v>
      </c>
      <c r="N319" s="44" t="str">
        <f t="shared" si="9"/>
        <v>OK</v>
      </c>
      <c r="O319" s="79"/>
      <c r="P319" s="79"/>
      <c r="Q319" s="83"/>
      <c r="R319" s="79"/>
      <c r="S319" s="85"/>
      <c r="T319" s="85"/>
      <c r="U319" s="85"/>
      <c r="V319" s="85"/>
      <c r="W319" s="87"/>
      <c r="X319" s="86"/>
      <c r="Y319" s="85"/>
      <c r="Z319" s="89"/>
      <c r="AA319" s="87"/>
      <c r="AB319" s="85"/>
      <c r="AC319" s="85"/>
      <c r="AD319" s="85"/>
      <c r="AE319" s="85"/>
      <c r="AF319" s="85"/>
      <c r="AG319" s="85"/>
      <c r="AH319" s="85"/>
      <c r="AI319" s="85"/>
      <c r="AJ319" s="85"/>
      <c r="AK319" s="85"/>
    </row>
    <row r="320" spans="1:37" ht="15" customHeight="1" x14ac:dyDescent="0.25">
      <c r="A320" s="121"/>
      <c r="B320" s="114"/>
      <c r="C320" s="102">
        <v>317</v>
      </c>
      <c r="D320" s="93" t="s">
        <v>380</v>
      </c>
      <c r="E320" s="94" t="s">
        <v>64</v>
      </c>
      <c r="F320" s="94" t="s">
        <v>567</v>
      </c>
      <c r="G320" s="95" t="s">
        <v>31</v>
      </c>
      <c r="H320" s="96" t="s">
        <v>31</v>
      </c>
      <c r="I320" s="46">
        <v>20</v>
      </c>
      <c r="J320" s="46">
        <v>30</v>
      </c>
      <c r="K320" s="97">
        <v>1.91</v>
      </c>
      <c r="L320" s="80"/>
      <c r="M320" s="78">
        <f t="shared" si="8"/>
        <v>0</v>
      </c>
      <c r="N320" s="44" t="str">
        <f t="shared" si="9"/>
        <v>OK</v>
      </c>
      <c r="O320" s="79"/>
      <c r="P320" s="79"/>
      <c r="Q320" s="83"/>
      <c r="R320" s="79"/>
      <c r="S320" s="85"/>
      <c r="T320" s="85"/>
      <c r="U320" s="85"/>
      <c r="V320" s="85"/>
      <c r="W320" s="87"/>
      <c r="X320" s="86"/>
      <c r="Y320" s="85"/>
      <c r="Z320" s="89"/>
      <c r="AA320" s="87"/>
      <c r="AB320" s="85"/>
      <c r="AC320" s="85"/>
      <c r="AD320" s="85"/>
      <c r="AE320" s="85"/>
      <c r="AF320" s="85"/>
      <c r="AG320" s="85"/>
      <c r="AH320" s="85"/>
      <c r="AI320" s="85"/>
      <c r="AJ320" s="85"/>
      <c r="AK320" s="85"/>
    </row>
    <row r="321" spans="1:37" ht="15" customHeight="1" x14ac:dyDescent="0.25">
      <c r="A321" s="121"/>
      <c r="B321" s="114"/>
      <c r="C321" s="102">
        <v>318</v>
      </c>
      <c r="D321" s="54" t="s">
        <v>381</v>
      </c>
      <c r="E321" s="94" t="s">
        <v>64</v>
      </c>
      <c r="F321" s="94">
        <v>27245</v>
      </c>
      <c r="G321" s="95" t="s">
        <v>67</v>
      </c>
      <c r="H321" s="96" t="s">
        <v>67</v>
      </c>
      <c r="I321" s="46">
        <v>20</v>
      </c>
      <c r="J321" s="46">
        <v>30</v>
      </c>
      <c r="K321" s="97">
        <v>5.0199999999999996</v>
      </c>
      <c r="L321" s="80"/>
      <c r="M321" s="78">
        <f t="shared" si="8"/>
        <v>0</v>
      </c>
      <c r="N321" s="44" t="str">
        <f t="shared" si="9"/>
        <v>OK</v>
      </c>
      <c r="O321" s="79"/>
      <c r="P321" s="79"/>
      <c r="Q321" s="83"/>
      <c r="R321" s="79"/>
      <c r="S321" s="85"/>
      <c r="T321" s="85"/>
      <c r="U321" s="85"/>
      <c r="V321" s="85"/>
      <c r="W321" s="87"/>
      <c r="X321" s="86"/>
      <c r="Y321" s="85"/>
      <c r="Z321" s="89"/>
      <c r="AA321" s="87"/>
      <c r="AB321" s="85"/>
      <c r="AC321" s="85"/>
      <c r="AD321" s="85"/>
      <c r="AE321" s="85"/>
      <c r="AF321" s="85"/>
      <c r="AG321" s="85"/>
      <c r="AH321" s="85"/>
      <c r="AI321" s="85"/>
      <c r="AJ321" s="85"/>
      <c r="AK321" s="85"/>
    </row>
    <row r="322" spans="1:37" ht="15" customHeight="1" x14ac:dyDescent="0.25">
      <c r="A322" s="121"/>
      <c r="B322" s="114"/>
      <c r="C322" s="102">
        <v>319</v>
      </c>
      <c r="D322" s="54" t="s">
        <v>382</v>
      </c>
      <c r="E322" s="94" t="s">
        <v>64</v>
      </c>
      <c r="F322" s="94">
        <v>27250</v>
      </c>
      <c r="G322" s="95" t="s">
        <v>31</v>
      </c>
      <c r="H322" s="96" t="s">
        <v>31</v>
      </c>
      <c r="I322" s="46">
        <v>20</v>
      </c>
      <c r="J322" s="46">
        <v>30</v>
      </c>
      <c r="K322" s="97">
        <v>4.95</v>
      </c>
      <c r="L322" s="80"/>
      <c r="M322" s="78">
        <f t="shared" si="8"/>
        <v>0</v>
      </c>
      <c r="N322" s="44" t="str">
        <f t="shared" si="9"/>
        <v>OK</v>
      </c>
      <c r="O322" s="79"/>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customHeight="1" x14ac:dyDescent="0.25">
      <c r="A323" s="121"/>
      <c r="B323" s="114"/>
      <c r="C323" s="102">
        <v>320</v>
      </c>
      <c r="D323" s="93" t="s">
        <v>383</v>
      </c>
      <c r="E323" s="94" t="s">
        <v>64</v>
      </c>
      <c r="F323" s="94">
        <v>27215</v>
      </c>
      <c r="G323" s="95" t="s">
        <v>437</v>
      </c>
      <c r="H323" s="96" t="s">
        <v>437</v>
      </c>
      <c r="I323" s="46">
        <v>20</v>
      </c>
      <c r="J323" s="46">
        <v>30</v>
      </c>
      <c r="K323" s="97">
        <v>5.99</v>
      </c>
      <c r="L323" s="80">
        <v>30</v>
      </c>
      <c r="M323" s="78">
        <f t="shared" si="8"/>
        <v>30</v>
      </c>
      <c r="N323" s="44" t="str">
        <f t="shared" si="9"/>
        <v>OK</v>
      </c>
      <c r="O323" s="79"/>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customHeight="1" x14ac:dyDescent="0.25">
      <c r="A324" s="122" t="s">
        <v>442</v>
      </c>
      <c r="B324" s="111">
        <v>8</v>
      </c>
      <c r="C324" s="103">
        <v>321</v>
      </c>
      <c r="D324" s="58" t="s">
        <v>384</v>
      </c>
      <c r="E324" s="49" t="s">
        <v>66</v>
      </c>
      <c r="F324" s="49" t="s">
        <v>570</v>
      </c>
      <c r="G324" s="61" t="s">
        <v>67</v>
      </c>
      <c r="H324" s="63" t="s">
        <v>67</v>
      </c>
      <c r="I324" s="47">
        <v>20</v>
      </c>
      <c r="J324" s="47">
        <v>30</v>
      </c>
      <c r="K324" s="76">
        <v>45</v>
      </c>
      <c r="L324" s="91"/>
      <c r="M324" s="78">
        <f t="shared" ref="M324:M377" si="10">L324-(SUM(O324:AK324))</f>
        <v>0</v>
      </c>
      <c r="N324" s="44" t="str">
        <f t="shared" si="9"/>
        <v>OK</v>
      </c>
      <c r="O324" s="79"/>
      <c r="P324" s="79"/>
      <c r="Q324" s="83"/>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customHeight="1" x14ac:dyDescent="0.25">
      <c r="A325" s="122"/>
      <c r="B325" s="112"/>
      <c r="C325" s="103">
        <v>322</v>
      </c>
      <c r="D325" s="58" t="s">
        <v>385</v>
      </c>
      <c r="E325" s="49" t="s">
        <v>64</v>
      </c>
      <c r="F325" s="49">
        <v>3202</v>
      </c>
      <c r="G325" s="61" t="s">
        <v>67</v>
      </c>
      <c r="H325" s="63" t="s">
        <v>67</v>
      </c>
      <c r="I325" s="47">
        <v>20</v>
      </c>
      <c r="J325" s="47">
        <v>30</v>
      </c>
      <c r="K325" s="76">
        <v>12.24</v>
      </c>
      <c r="L325" s="80"/>
      <c r="M325" s="78">
        <f t="shared" si="10"/>
        <v>0</v>
      </c>
      <c r="N325" s="44" t="str">
        <f t="shared" ref="N325:N377" si="11">IF(M325&lt;0,"ATENÇÃO","OK")</f>
        <v>OK</v>
      </c>
      <c r="O325" s="79"/>
      <c r="P325" s="79"/>
      <c r="Q325" s="83"/>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customHeight="1" x14ac:dyDescent="0.25">
      <c r="A326" s="122"/>
      <c r="B326" s="112"/>
      <c r="C326" s="103">
        <v>323</v>
      </c>
      <c r="D326" s="58" t="s">
        <v>386</v>
      </c>
      <c r="E326" s="49" t="s">
        <v>64</v>
      </c>
      <c r="F326" s="49">
        <v>3200</v>
      </c>
      <c r="G326" s="61" t="s">
        <v>67</v>
      </c>
      <c r="H326" s="63" t="s">
        <v>67</v>
      </c>
      <c r="I326" s="47">
        <v>20</v>
      </c>
      <c r="J326" s="47">
        <v>30</v>
      </c>
      <c r="K326" s="76">
        <v>8.5</v>
      </c>
      <c r="L326" s="80"/>
      <c r="M326" s="78">
        <f t="shared" si="10"/>
        <v>0</v>
      </c>
      <c r="N326" s="44" t="str">
        <f t="shared" si="11"/>
        <v>OK</v>
      </c>
      <c r="O326" s="79"/>
      <c r="P326" s="79"/>
      <c r="Q326" s="83"/>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customHeight="1" x14ac:dyDescent="0.25">
      <c r="A327" s="122"/>
      <c r="B327" s="112"/>
      <c r="C327" s="103">
        <v>324</v>
      </c>
      <c r="D327" s="58" t="s">
        <v>387</v>
      </c>
      <c r="E327" s="49" t="s">
        <v>64</v>
      </c>
      <c r="F327" s="49">
        <v>3204</v>
      </c>
      <c r="G327" s="61" t="s">
        <v>67</v>
      </c>
      <c r="H327" s="63" t="s">
        <v>67</v>
      </c>
      <c r="I327" s="47">
        <v>20</v>
      </c>
      <c r="J327" s="47">
        <v>30</v>
      </c>
      <c r="K327" s="76">
        <v>11.5</v>
      </c>
      <c r="L327" s="80"/>
      <c r="M327" s="78">
        <f t="shared" si="10"/>
        <v>0</v>
      </c>
      <c r="N327" s="44" t="str">
        <f t="shared" si="11"/>
        <v>OK</v>
      </c>
      <c r="O327" s="79"/>
      <c r="P327" s="79"/>
      <c r="Q327" s="83"/>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customHeight="1" x14ac:dyDescent="0.25">
      <c r="A328" s="122"/>
      <c r="B328" s="112"/>
      <c r="C328" s="103">
        <v>325</v>
      </c>
      <c r="D328" s="58" t="s">
        <v>388</v>
      </c>
      <c r="E328" s="49" t="s">
        <v>64</v>
      </c>
      <c r="F328" s="49">
        <v>3215</v>
      </c>
      <c r="G328" s="61" t="s">
        <v>67</v>
      </c>
      <c r="H328" s="63" t="s">
        <v>67</v>
      </c>
      <c r="I328" s="47">
        <v>20</v>
      </c>
      <c r="J328" s="47">
        <v>30</v>
      </c>
      <c r="K328" s="76">
        <v>11.5</v>
      </c>
      <c r="L328" s="80"/>
      <c r="M328" s="78">
        <f t="shared" si="10"/>
        <v>0</v>
      </c>
      <c r="N328" s="44" t="str">
        <f t="shared" si="11"/>
        <v>OK</v>
      </c>
      <c r="O328" s="45"/>
      <c r="P328" s="79"/>
      <c r="Q328" s="83"/>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customHeight="1" x14ac:dyDescent="0.25">
      <c r="A329" s="122"/>
      <c r="B329" s="112"/>
      <c r="C329" s="103">
        <v>326</v>
      </c>
      <c r="D329" s="58" t="s">
        <v>389</v>
      </c>
      <c r="E329" s="49" t="s">
        <v>64</v>
      </c>
      <c r="F329" s="49">
        <v>3201</v>
      </c>
      <c r="G329" s="61" t="s">
        <v>67</v>
      </c>
      <c r="H329" s="63" t="s">
        <v>67</v>
      </c>
      <c r="I329" s="47">
        <v>20</v>
      </c>
      <c r="J329" s="47">
        <v>30</v>
      </c>
      <c r="K329" s="76">
        <v>12.98</v>
      </c>
      <c r="L329" s="80"/>
      <c r="M329" s="78">
        <f t="shared" si="10"/>
        <v>0</v>
      </c>
      <c r="N329" s="44" t="str">
        <f t="shared" si="11"/>
        <v>OK</v>
      </c>
      <c r="O329" s="45"/>
      <c r="P329" s="79"/>
      <c r="Q329" s="83"/>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customHeight="1" x14ac:dyDescent="0.25">
      <c r="A330" s="122"/>
      <c r="B330" s="112"/>
      <c r="C330" s="103">
        <v>327</v>
      </c>
      <c r="D330" s="58" t="s">
        <v>390</v>
      </c>
      <c r="E330" s="49" t="s">
        <v>64</v>
      </c>
      <c r="F330" s="49">
        <v>3211</v>
      </c>
      <c r="G330" s="61" t="s">
        <v>67</v>
      </c>
      <c r="H330" s="63" t="s">
        <v>67</v>
      </c>
      <c r="I330" s="47">
        <v>20</v>
      </c>
      <c r="J330" s="47">
        <v>30</v>
      </c>
      <c r="K330" s="76">
        <v>8.3000000000000007</v>
      </c>
      <c r="L330" s="80"/>
      <c r="M330" s="78">
        <f t="shared" si="10"/>
        <v>0</v>
      </c>
      <c r="N330" s="44" t="str">
        <f t="shared" si="11"/>
        <v>OK</v>
      </c>
      <c r="O330" s="45"/>
      <c r="P330" s="79"/>
      <c r="Q330" s="83"/>
      <c r="R330" s="79"/>
      <c r="S330" s="85"/>
      <c r="T330" s="85"/>
      <c r="U330" s="85"/>
      <c r="V330" s="85"/>
      <c r="W330" s="87"/>
      <c r="X330" s="86"/>
      <c r="Y330" s="85"/>
      <c r="Z330" s="89"/>
      <c r="AA330" s="87"/>
      <c r="AB330" s="85"/>
      <c r="AC330" s="85"/>
      <c r="AD330" s="85"/>
      <c r="AE330" s="85"/>
      <c r="AF330" s="85"/>
      <c r="AG330" s="85"/>
      <c r="AH330" s="85"/>
      <c r="AI330" s="85"/>
      <c r="AJ330" s="85"/>
      <c r="AK330" s="85"/>
    </row>
    <row r="331" spans="1:37" ht="15" customHeight="1" x14ac:dyDescent="0.25">
      <c r="A331" s="122"/>
      <c r="B331" s="112"/>
      <c r="C331" s="103">
        <v>328</v>
      </c>
      <c r="D331" s="55" t="s">
        <v>391</v>
      </c>
      <c r="E331" s="49" t="s">
        <v>64</v>
      </c>
      <c r="F331" s="49">
        <v>3212</v>
      </c>
      <c r="G331" s="61" t="s">
        <v>67</v>
      </c>
      <c r="H331" s="63" t="s">
        <v>67</v>
      </c>
      <c r="I331" s="47">
        <v>20</v>
      </c>
      <c r="J331" s="47">
        <v>30</v>
      </c>
      <c r="K331" s="76">
        <v>8.7799999999999994</v>
      </c>
      <c r="L331" s="80"/>
      <c r="M331" s="78">
        <f t="shared" si="10"/>
        <v>0</v>
      </c>
      <c r="N331" s="44" t="str">
        <f t="shared" si="11"/>
        <v>OK</v>
      </c>
      <c r="O331" s="45"/>
      <c r="P331" s="79"/>
      <c r="Q331" s="83"/>
      <c r="R331" s="79"/>
      <c r="S331" s="85"/>
      <c r="T331" s="85"/>
      <c r="U331" s="85"/>
      <c r="V331" s="85"/>
      <c r="W331" s="87"/>
      <c r="X331" s="86"/>
      <c r="Y331" s="85"/>
      <c r="Z331" s="89"/>
      <c r="AA331" s="87"/>
      <c r="AB331" s="85"/>
      <c r="AC331" s="85"/>
      <c r="AD331" s="85"/>
      <c r="AE331" s="85"/>
      <c r="AF331" s="85"/>
      <c r="AG331" s="85"/>
      <c r="AH331" s="85"/>
      <c r="AI331" s="85"/>
      <c r="AJ331" s="85"/>
      <c r="AK331" s="85"/>
    </row>
    <row r="332" spans="1:37" ht="15" customHeight="1" x14ac:dyDescent="0.25">
      <c r="A332" s="122"/>
      <c r="B332" s="112"/>
      <c r="C332" s="103">
        <v>329</v>
      </c>
      <c r="D332" s="55" t="s">
        <v>392</v>
      </c>
      <c r="E332" s="49" t="s">
        <v>64</v>
      </c>
      <c r="F332" s="49" t="s">
        <v>572</v>
      </c>
      <c r="G332" s="61" t="s">
        <v>67</v>
      </c>
      <c r="H332" s="63" t="s">
        <v>67</v>
      </c>
      <c r="I332" s="47">
        <v>20</v>
      </c>
      <c r="J332" s="47">
        <v>30</v>
      </c>
      <c r="K332" s="76">
        <v>28</v>
      </c>
      <c r="L332" s="80"/>
      <c r="M332" s="78">
        <f t="shared" si="10"/>
        <v>0</v>
      </c>
      <c r="N332" s="44" t="str">
        <f t="shared" si="11"/>
        <v>OK</v>
      </c>
      <c r="O332" s="45"/>
      <c r="P332" s="79"/>
      <c r="Q332" s="83"/>
      <c r="R332" s="79"/>
      <c r="S332" s="85"/>
      <c r="T332" s="85"/>
      <c r="U332" s="85"/>
      <c r="V332" s="85"/>
      <c r="W332" s="87"/>
      <c r="X332" s="86"/>
      <c r="Y332" s="85"/>
      <c r="Z332" s="89"/>
      <c r="AA332" s="87"/>
      <c r="AB332" s="85"/>
      <c r="AC332" s="85"/>
      <c r="AD332" s="85"/>
      <c r="AE332" s="85"/>
      <c r="AF332" s="85"/>
      <c r="AG332" s="85"/>
      <c r="AH332" s="85"/>
      <c r="AI332" s="85"/>
      <c r="AJ332" s="85"/>
      <c r="AK332" s="85"/>
    </row>
    <row r="333" spans="1:37" ht="15" customHeight="1" x14ac:dyDescent="0.25">
      <c r="A333" s="122"/>
      <c r="B333" s="112"/>
      <c r="C333" s="103">
        <v>330</v>
      </c>
      <c r="D333" s="55" t="s">
        <v>393</v>
      </c>
      <c r="E333" s="49" t="s">
        <v>64</v>
      </c>
      <c r="F333" s="49" t="s">
        <v>573</v>
      </c>
      <c r="G333" s="61" t="s">
        <v>67</v>
      </c>
      <c r="H333" s="63" t="s">
        <v>67</v>
      </c>
      <c r="I333" s="47">
        <v>20</v>
      </c>
      <c r="J333" s="47">
        <v>30</v>
      </c>
      <c r="K333" s="76">
        <v>4.75</v>
      </c>
      <c r="L333" s="80"/>
      <c r="M333" s="78">
        <f t="shared" si="10"/>
        <v>0</v>
      </c>
      <c r="N333" s="44" t="str">
        <f t="shared" si="11"/>
        <v>OK</v>
      </c>
      <c r="O333" s="45"/>
      <c r="P333" s="79"/>
      <c r="Q333" s="83"/>
      <c r="R333" s="79"/>
      <c r="S333" s="85"/>
      <c r="T333" s="85"/>
      <c r="U333" s="85"/>
      <c r="V333" s="85"/>
      <c r="W333" s="87"/>
      <c r="X333" s="86"/>
      <c r="Y333" s="85"/>
      <c r="Z333" s="89"/>
      <c r="AA333" s="87"/>
      <c r="AB333" s="85"/>
      <c r="AC333" s="85"/>
      <c r="AD333" s="85"/>
      <c r="AE333" s="85"/>
      <c r="AF333" s="85"/>
      <c r="AG333" s="85"/>
      <c r="AH333" s="85"/>
      <c r="AI333" s="85"/>
      <c r="AJ333" s="85"/>
      <c r="AK333" s="85"/>
    </row>
    <row r="334" spans="1:37" ht="15" customHeight="1" x14ac:dyDescent="0.25">
      <c r="A334" s="122"/>
      <c r="B334" s="112"/>
      <c r="C334" s="103">
        <v>331</v>
      </c>
      <c r="D334" s="59" t="s">
        <v>394</v>
      </c>
      <c r="E334" s="49" t="s">
        <v>64</v>
      </c>
      <c r="F334" s="49" t="s">
        <v>573</v>
      </c>
      <c r="G334" s="61" t="s">
        <v>67</v>
      </c>
      <c r="H334" s="63" t="s">
        <v>67</v>
      </c>
      <c r="I334" s="47">
        <v>20</v>
      </c>
      <c r="J334" s="47">
        <v>30</v>
      </c>
      <c r="K334" s="76">
        <v>4.95</v>
      </c>
      <c r="L334" s="80"/>
      <c r="M334" s="78">
        <f t="shared" si="10"/>
        <v>0</v>
      </c>
      <c r="N334" s="44" t="str">
        <f t="shared" si="11"/>
        <v>OK</v>
      </c>
      <c r="O334" s="45"/>
      <c r="P334" s="79"/>
      <c r="Q334" s="83"/>
      <c r="R334" s="79"/>
      <c r="S334" s="85"/>
      <c r="T334" s="85"/>
      <c r="U334" s="85"/>
      <c r="V334" s="85"/>
      <c r="W334" s="87"/>
      <c r="X334" s="86"/>
      <c r="Y334" s="85"/>
      <c r="Z334" s="89"/>
      <c r="AA334" s="87"/>
      <c r="AB334" s="85"/>
      <c r="AC334" s="85"/>
      <c r="AD334" s="85"/>
      <c r="AE334" s="85"/>
      <c r="AF334" s="85"/>
      <c r="AG334" s="85"/>
      <c r="AH334" s="85"/>
      <c r="AI334" s="85"/>
      <c r="AJ334" s="85"/>
      <c r="AK334" s="85"/>
    </row>
    <row r="335" spans="1:37" ht="15" customHeight="1" x14ac:dyDescent="0.25">
      <c r="A335" s="122"/>
      <c r="B335" s="112"/>
      <c r="C335" s="103">
        <v>332</v>
      </c>
      <c r="D335" s="55" t="s">
        <v>395</v>
      </c>
      <c r="E335" s="49" t="s">
        <v>64</v>
      </c>
      <c r="F335" s="49" t="s">
        <v>574</v>
      </c>
      <c r="G335" s="61" t="s">
        <v>67</v>
      </c>
      <c r="H335" s="63" t="s">
        <v>67</v>
      </c>
      <c r="I335" s="47">
        <v>20</v>
      </c>
      <c r="J335" s="47">
        <v>30</v>
      </c>
      <c r="K335" s="76">
        <v>5.25</v>
      </c>
      <c r="L335" s="80"/>
      <c r="M335" s="78">
        <f t="shared" si="10"/>
        <v>0</v>
      </c>
      <c r="N335" s="44" t="str">
        <f t="shared" si="11"/>
        <v>OK</v>
      </c>
      <c r="O335" s="79"/>
      <c r="P335" s="79"/>
      <c r="Q335" s="83"/>
      <c r="R335" s="79"/>
      <c r="S335" s="85"/>
      <c r="T335" s="85"/>
      <c r="U335" s="85"/>
      <c r="V335" s="85"/>
      <c r="W335" s="87"/>
      <c r="X335" s="86"/>
      <c r="Y335" s="85"/>
      <c r="Z335" s="89"/>
      <c r="AA335" s="87"/>
      <c r="AB335" s="85"/>
      <c r="AC335" s="85"/>
      <c r="AD335" s="85"/>
      <c r="AE335" s="85"/>
      <c r="AF335" s="85"/>
      <c r="AG335" s="85"/>
      <c r="AH335" s="85"/>
      <c r="AI335" s="85"/>
      <c r="AJ335" s="85"/>
      <c r="AK335" s="85"/>
    </row>
    <row r="336" spans="1:37" ht="15" customHeight="1" x14ac:dyDescent="0.25">
      <c r="A336" s="122"/>
      <c r="B336" s="112"/>
      <c r="C336" s="103">
        <v>333</v>
      </c>
      <c r="D336" s="58" t="s">
        <v>396</v>
      </c>
      <c r="E336" s="49" t="s">
        <v>64</v>
      </c>
      <c r="F336" s="49" t="s">
        <v>574</v>
      </c>
      <c r="G336" s="61" t="s">
        <v>67</v>
      </c>
      <c r="H336" s="63" t="s">
        <v>67</v>
      </c>
      <c r="I336" s="47">
        <v>20</v>
      </c>
      <c r="J336" s="47">
        <v>30</v>
      </c>
      <c r="K336" s="76">
        <v>5.95</v>
      </c>
      <c r="L336" s="80"/>
      <c r="M336" s="78">
        <f t="shared" si="10"/>
        <v>0</v>
      </c>
      <c r="N336" s="44" t="str">
        <f t="shared" si="11"/>
        <v>OK</v>
      </c>
      <c r="O336" s="79"/>
      <c r="P336" s="79"/>
      <c r="Q336" s="83"/>
      <c r="R336" s="79"/>
      <c r="S336" s="85"/>
      <c r="T336" s="85"/>
      <c r="U336" s="85"/>
      <c r="V336" s="85"/>
      <c r="W336" s="87"/>
      <c r="X336" s="86"/>
      <c r="Y336" s="85"/>
      <c r="Z336" s="89"/>
      <c r="AA336" s="87"/>
      <c r="AB336" s="85"/>
      <c r="AC336" s="85"/>
      <c r="AD336" s="85"/>
      <c r="AE336" s="85"/>
      <c r="AF336" s="85"/>
      <c r="AG336" s="85"/>
      <c r="AH336" s="85"/>
      <c r="AI336" s="85"/>
      <c r="AJ336" s="85"/>
      <c r="AK336" s="85"/>
    </row>
    <row r="337" spans="1:37" ht="15" customHeight="1" x14ac:dyDescent="0.25">
      <c r="A337" s="122"/>
      <c r="B337" s="112"/>
      <c r="C337" s="103">
        <v>334</v>
      </c>
      <c r="D337" s="58" t="s">
        <v>397</v>
      </c>
      <c r="E337" s="49" t="s">
        <v>64</v>
      </c>
      <c r="F337" s="49" t="s">
        <v>575</v>
      </c>
      <c r="G337" s="61" t="s">
        <v>67</v>
      </c>
      <c r="H337" s="63" t="s">
        <v>67</v>
      </c>
      <c r="I337" s="47">
        <v>20</v>
      </c>
      <c r="J337" s="47">
        <v>30</v>
      </c>
      <c r="K337" s="76">
        <v>8.5</v>
      </c>
      <c r="L337" s="80"/>
      <c r="M337" s="78">
        <f t="shared" si="10"/>
        <v>0</v>
      </c>
      <c r="N337" s="44" t="str">
        <f t="shared" si="11"/>
        <v>OK</v>
      </c>
      <c r="O337" s="45"/>
      <c r="P337" s="79"/>
      <c r="Q337" s="83"/>
      <c r="R337" s="79"/>
      <c r="S337" s="99"/>
      <c r="T337" s="85"/>
      <c r="U337" s="85"/>
      <c r="V337" s="85"/>
      <c r="W337" s="87"/>
      <c r="X337" s="86"/>
      <c r="Y337" s="85"/>
      <c r="Z337" s="89"/>
      <c r="AA337" s="87"/>
      <c r="AB337" s="85"/>
      <c r="AC337" s="85"/>
      <c r="AD337" s="85"/>
      <c r="AE337" s="85"/>
      <c r="AF337" s="85"/>
      <c r="AG337" s="85"/>
      <c r="AH337" s="85"/>
      <c r="AI337" s="85"/>
      <c r="AJ337" s="85"/>
      <c r="AK337" s="85"/>
    </row>
    <row r="338" spans="1:37" ht="15" customHeight="1" x14ac:dyDescent="0.25">
      <c r="A338" s="122"/>
      <c r="B338" s="112"/>
      <c r="C338" s="103">
        <v>335</v>
      </c>
      <c r="D338" s="58" t="s">
        <v>53</v>
      </c>
      <c r="E338" s="49" t="s">
        <v>64</v>
      </c>
      <c r="F338" s="49">
        <v>26201</v>
      </c>
      <c r="G338" s="61" t="s">
        <v>67</v>
      </c>
      <c r="H338" s="63" t="s">
        <v>67</v>
      </c>
      <c r="I338" s="47">
        <v>20</v>
      </c>
      <c r="J338" s="47">
        <v>30</v>
      </c>
      <c r="K338" s="76">
        <v>60</v>
      </c>
      <c r="L338" s="80"/>
      <c r="M338" s="78">
        <f t="shared" si="10"/>
        <v>0</v>
      </c>
      <c r="N338" s="44" t="str">
        <f t="shared" si="11"/>
        <v>OK</v>
      </c>
      <c r="O338" s="45"/>
      <c r="P338" s="79"/>
      <c r="Q338" s="83"/>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customHeight="1" x14ac:dyDescent="0.25">
      <c r="A339" s="122"/>
      <c r="B339" s="112"/>
      <c r="C339" s="103">
        <v>336</v>
      </c>
      <c r="D339" s="58" t="s">
        <v>398</v>
      </c>
      <c r="E339" s="49" t="s">
        <v>64</v>
      </c>
      <c r="F339" s="49" t="s">
        <v>573</v>
      </c>
      <c r="G339" s="61" t="s">
        <v>70</v>
      </c>
      <c r="H339" s="63" t="s">
        <v>70</v>
      </c>
      <c r="I339" s="47">
        <v>20</v>
      </c>
      <c r="J339" s="47">
        <v>30</v>
      </c>
      <c r="K339" s="76">
        <v>33</v>
      </c>
      <c r="L339" s="80"/>
      <c r="M339" s="78">
        <f t="shared" si="10"/>
        <v>0</v>
      </c>
      <c r="N339" s="44" t="str">
        <f t="shared" si="11"/>
        <v>OK</v>
      </c>
      <c r="O339" s="45"/>
      <c r="P339" s="79"/>
      <c r="Q339" s="83"/>
      <c r="R339" s="79"/>
      <c r="S339" s="99"/>
      <c r="T339" s="85"/>
      <c r="U339" s="85"/>
      <c r="V339" s="85"/>
      <c r="W339" s="87"/>
      <c r="X339" s="86"/>
      <c r="Y339" s="85"/>
      <c r="Z339" s="89"/>
      <c r="AA339" s="87"/>
      <c r="AB339" s="85"/>
      <c r="AC339" s="85"/>
      <c r="AD339" s="85"/>
      <c r="AE339" s="85"/>
      <c r="AF339" s="85"/>
      <c r="AG339" s="85"/>
      <c r="AH339" s="85"/>
      <c r="AI339" s="85"/>
      <c r="AJ339" s="85"/>
      <c r="AK339" s="85"/>
    </row>
    <row r="340" spans="1:37" ht="15" customHeight="1" x14ac:dyDescent="0.25">
      <c r="A340" s="122"/>
      <c r="B340" s="112"/>
      <c r="C340" s="103">
        <v>337</v>
      </c>
      <c r="D340" s="58" t="s">
        <v>399</v>
      </c>
      <c r="E340" s="49" t="s">
        <v>64</v>
      </c>
      <c r="F340" s="49" t="s">
        <v>573</v>
      </c>
      <c r="G340" s="61" t="s">
        <v>31</v>
      </c>
      <c r="H340" s="63" t="s">
        <v>31</v>
      </c>
      <c r="I340" s="47">
        <v>20</v>
      </c>
      <c r="J340" s="47">
        <v>30</v>
      </c>
      <c r="K340" s="76">
        <v>18</v>
      </c>
      <c r="L340" s="80"/>
      <c r="M340" s="78">
        <f t="shared" si="10"/>
        <v>0</v>
      </c>
      <c r="N340" s="44" t="str">
        <f t="shared" si="11"/>
        <v>OK</v>
      </c>
      <c r="O340" s="45"/>
      <c r="P340" s="79"/>
      <c r="Q340" s="83"/>
      <c r="R340" s="79"/>
      <c r="S340" s="99"/>
      <c r="T340" s="85"/>
      <c r="U340" s="85"/>
      <c r="V340" s="85"/>
      <c r="W340" s="87"/>
      <c r="X340" s="86"/>
      <c r="Y340" s="85"/>
      <c r="Z340" s="89"/>
      <c r="AA340" s="87"/>
      <c r="AB340" s="85"/>
      <c r="AC340" s="85"/>
      <c r="AD340" s="85"/>
      <c r="AE340" s="85"/>
      <c r="AF340" s="85"/>
      <c r="AG340" s="85"/>
      <c r="AH340" s="85"/>
      <c r="AI340" s="85"/>
      <c r="AJ340" s="85"/>
      <c r="AK340" s="85"/>
    </row>
    <row r="341" spans="1:37" ht="15" customHeight="1" x14ac:dyDescent="0.25">
      <c r="A341" s="122"/>
      <c r="B341" s="112"/>
      <c r="C341" s="103">
        <v>338</v>
      </c>
      <c r="D341" s="58" t="s">
        <v>400</v>
      </c>
      <c r="E341" s="49" t="s">
        <v>64</v>
      </c>
      <c r="F341" s="49" t="s">
        <v>573</v>
      </c>
      <c r="G341" s="61" t="s">
        <v>31</v>
      </c>
      <c r="H341" s="63" t="s">
        <v>31</v>
      </c>
      <c r="I341" s="47">
        <v>20</v>
      </c>
      <c r="J341" s="47">
        <v>30</v>
      </c>
      <c r="K341" s="76">
        <v>24.75</v>
      </c>
      <c r="L341" s="80"/>
      <c r="M341" s="78">
        <f t="shared" si="10"/>
        <v>0</v>
      </c>
      <c r="N341" s="44" t="str">
        <f t="shared" si="11"/>
        <v>OK</v>
      </c>
      <c r="O341" s="45"/>
      <c r="P341" s="79"/>
      <c r="Q341" s="83"/>
      <c r="R341" s="79"/>
      <c r="S341" s="99"/>
      <c r="T341" s="85"/>
      <c r="U341" s="85"/>
      <c r="V341" s="85"/>
      <c r="W341" s="87"/>
      <c r="X341" s="86"/>
      <c r="Y341" s="85"/>
      <c r="Z341" s="89"/>
      <c r="AA341" s="87"/>
      <c r="AB341" s="85"/>
      <c r="AC341" s="85"/>
      <c r="AD341" s="85"/>
      <c r="AE341" s="85"/>
      <c r="AF341" s="85"/>
      <c r="AG341" s="85"/>
      <c r="AH341" s="85"/>
      <c r="AI341" s="85"/>
      <c r="AJ341" s="85"/>
      <c r="AK341" s="85"/>
    </row>
    <row r="342" spans="1:37" ht="15" customHeight="1" x14ac:dyDescent="0.25">
      <c r="A342" s="122"/>
      <c r="B342" s="112"/>
      <c r="C342" s="103">
        <v>339</v>
      </c>
      <c r="D342" s="58" t="s">
        <v>401</v>
      </c>
      <c r="E342" s="49" t="s">
        <v>64</v>
      </c>
      <c r="F342" s="49" t="s">
        <v>573</v>
      </c>
      <c r="G342" s="61" t="s">
        <v>31</v>
      </c>
      <c r="H342" s="63" t="s">
        <v>31</v>
      </c>
      <c r="I342" s="47">
        <v>20</v>
      </c>
      <c r="J342" s="47">
        <v>30</v>
      </c>
      <c r="K342" s="76">
        <v>22</v>
      </c>
      <c r="L342" s="80"/>
      <c r="M342" s="78">
        <f t="shared" si="10"/>
        <v>0</v>
      </c>
      <c r="N342" s="44" t="str">
        <f t="shared" si="11"/>
        <v>OK</v>
      </c>
      <c r="O342" s="45"/>
      <c r="P342" s="79"/>
      <c r="Q342" s="83"/>
      <c r="R342" s="79"/>
      <c r="S342" s="99"/>
      <c r="T342" s="85"/>
      <c r="U342" s="85"/>
      <c r="V342" s="85"/>
      <c r="W342" s="87"/>
      <c r="X342" s="86"/>
      <c r="Y342" s="85"/>
      <c r="Z342" s="89"/>
      <c r="AA342" s="87"/>
      <c r="AB342" s="85"/>
      <c r="AC342" s="85"/>
      <c r="AD342" s="85"/>
      <c r="AE342" s="85"/>
      <c r="AF342" s="85"/>
      <c r="AG342" s="85"/>
      <c r="AH342" s="85"/>
      <c r="AI342" s="85"/>
      <c r="AJ342" s="85"/>
      <c r="AK342" s="85"/>
    </row>
    <row r="343" spans="1:37" ht="15" customHeight="1" x14ac:dyDescent="0.25">
      <c r="A343" s="122"/>
      <c r="B343" s="112"/>
      <c r="C343" s="103">
        <v>340</v>
      </c>
      <c r="D343" s="58" t="s">
        <v>402</v>
      </c>
      <c r="E343" s="49" t="s">
        <v>65</v>
      </c>
      <c r="F343" s="49" t="s">
        <v>573</v>
      </c>
      <c r="G343" s="61" t="s">
        <v>31</v>
      </c>
      <c r="H343" s="63" t="s">
        <v>31</v>
      </c>
      <c r="I343" s="47">
        <v>20</v>
      </c>
      <c r="J343" s="47">
        <v>30</v>
      </c>
      <c r="K343" s="76">
        <v>29.5</v>
      </c>
      <c r="L343" s="80"/>
      <c r="M343" s="78">
        <f t="shared" si="10"/>
        <v>0</v>
      </c>
      <c r="N343" s="44" t="str">
        <f t="shared" si="11"/>
        <v>OK</v>
      </c>
      <c r="O343" s="45"/>
      <c r="P343" s="79"/>
      <c r="Q343" s="83"/>
      <c r="R343" s="79"/>
      <c r="S343" s="99"/>
      <c r="T343" s="85"/>
      <c r="U343" s="85"/>
      <c r="V343" s="85"/>
      <c r="W343" s="87"/>
      <c r="X343" s="86"/>
      <c r="Y343" s="85"/>
      <c r="Z343" s="89"/>
      <c r="AA343" s="87"/>
      <c r="AB343" s="85"/>
      <c r="AC343" s="85"/>
      <c r="AD343" s="85"/>
      <c r="AE343" s="85"/>
      <c r="AF343" s="85"/>
      <c r="AG343" s="85"/>
      <c r="AH343" s="85"/>
      <c r="AI343" s="85"/>
      <c r="AJ343" s="85"/>
      <c r="AK343" s="85"/>
    </row>
    <row r="344" spans="1:37" ht="15" customHeight="1" x14ac:dyDescent="0.25">
      <c r="A344" s="122"/>
      <c r="B344" s="112"/>
      <c r="C344" s="103">
        <v>341</v>
      </c>
      <c r="D344" s="58" t="s">
        <v>403</v>
      </c>
      <c r="E344" s="49" t="s">
        <v>64</v>
      </c>
      <c r="F344" s="49" t="s">
        <v>577</v>
      </c>
      <c r="G344" s="61" t="s">
        <v>67</v>
      </c>
      <c r="H344" s="63" t="s">
        <v>67</v>
      </c>
      <c r="I344" s="47">
        <v>20</v>
      </c>
      <c r="J344" s="47">
        <v>30</v>
      </c>
      <c r="K344" s="76">
        <v>28.5</v>
      </c>
      <c r="L344" s="80"/>
      <c r="M344" s="78">
        <f t="shared" si="10"/>
        <v>0</v>
      </c>
      <c r="N344" s="44" t="str">
        <f t="shared" si="11"/>
        <v>OK</v>
      </c>
      <c r="O344" s="45"/>
      <c r="P344" s="79"/>
      <c r="Q344" s="83"/>
      <c r="R344" s="79"/>
      <c r="S344" s="99"/>
      <c r="T344" s="85"/>
      <c r="U344" s="85"/>
      <c r="V344" s="85"/>
      <c r="W344" s="87"/>
      <c r="X344" s="86"/>
      <c r="Y344" s="85"/>
      <c r="Z344" s="89"/>
      <c r="AA344" s="87"/>
      <c r="AB344" s="85"/>
      <c r="AC344" s="85"/>
      <c r="AD344" s="85"/>
      <c r="AE344" s="85"/>
      <c r="AF344" s="85"/>
      <c r="AG344" s="85"/>
      <c r="AH344" s="85"/>
      <c r="AI344" s="85"/>
      <c r="AJ344" s="85"/>
      <c r="AK344" s="85"/>
    </row>
    <row r="345" spans="1:37" ht="15" customHeight="1" x14ac:dyDescent="0.25">
      <c r="A345" s="122"/>
      <c r="B345" s="112"/>
      <c r="C345" s="103">
        <v>342</v>
      </c>
      <c r="D345" s="58" t="s">
        <v>404</v>
      </c>
      <c r="E345" s="49" t="s">
        <v>64</v>
      </c>
      <c r="F345" s="49" t="s">
        <v>579</v>
      </c>
      <c r="G345" s="61" t="s">
        <v>67</v>
      </c>
      <c r="H345" s="63" t="s">
        <v>67</v>
      </c>
      <c r="I345" s="47">
        <v>20</v>
      </c>
      <c r="J345" s="47">
        <v>30</v>
      </c>
      <c r="K345" s="76">
        <v>7</v>
      </c>
      <c r="L345" s="80"/>
      <c r="M345" s="78">
        <f t="shared" si="10"/>
        <v>0</v>
      </c>
      <c r="N345" s="44" t="str">
        <f t="shared" si="11"/>
        <v>OK</v>
      </c>
      <c r="O345" s="45"/>
      <c r="P345" s="79"/>
      <c r="Q345" s="83"/>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c r="M346" s="78">
        <f t="shared" si="10"/>
        <v>0</v>
      </c>
      <c r="N346" s="44" t="str">
        <f t="shared" si="11"/>
        <v>OK</v>
      </c>
      <c r="O346" s="45"/>
      <c r="P346" s="79"/>
      <c r="Q346" s="83"/>
      <c r="R346" s="79"/>
      <c r="S346" s="99"/>
      <c r="T346" s="85"/>
      <c r="U346" s="85"/>
      <c r="V346" s="85"/>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c r="M347" s="78">
        <f t="shared" si="10"/>
        <v>0</v>
      </c>
      <c r="N347" s="44" t="str">
        <f t="shared" si="11"/>
        <v>OK</v>
      </c>
      <c r="O347" s="45"/>
      <c r="P347" s="79"/>
      <c r="Q347" s="83"/>
      <c r="R347" s="79"/>
      <c r="S347" s="99"/>
      <c r="T347" s="85"/>
      <c r="U347" s="85"/>
      <c r="V347" s="85"/>
      <c r="W347" s="87"/>
      <c r="X347" s="86"/>
      <c r="Y347" s="85"/>
      <c r="Z347" s="89"/>
      <c r="AA347" s="87"/>
      <c r="AB347" s="85"/>
      <c r="AC347" s="85"/>
      <c r="AD347" s="85"/>
      <c r="AE347" s="85"/>
      <c r="AF347" s="85"/>
      <c r="AG347" s="85"/>
      <c r="AH347" s="85"/>
      <c r="AI347" s="85"/>
      <c r="AJ347" s="85"/>
      <c r="AK347" s="85"/>
    </row>
    <row r="348" spans="1:37" ht="15" customHeight="1" x14ac:dyDescent="0.25">
      <c r="A348" s="122"/>
      <c r="B348" s="112"/>
      <c r="C348" s="103">
        <v>345</v>
      </c>
      <c r="D348" s="58" t="s">
        <v>407</v>
      </c>
      <c r="E348" s="49" t="s">
        <v>64</v>
      </c>
      <c r="F348" s="49" t="s">
        <v>574</v>
      </c>
      <c r="G348" s="61" t="s">
        <v>31</v>
      </c>
      <c r="H348" s="63" t="s">
        <v>31</v>
      </c>
      <c r="I348" s="47">
        <v>20</v>
      </c>
      <c r="J348" s="47">
        <v>30</v>
      </c>
      <c r="K348" s="76">
        <v>32</v>
      </c>
      <c r="L348" s="80"/>
      <c r="M348" s="78">
        <f t="shared" si="10"/>
        <v>0</v>
      </c>
      <c r="N348" s="44" t="str">
        <f t="shared" si="11"/>
        <v>OK</v>
      </c>
      <c r="O348" s="45"/>
      <c r="P348" s="79"/>
      <c r="Q348" s="83"/>
      <c r="R348" s="79"/>
      <c r="S348" s="99"/>
      <c r="T348" s="85"/>
      <c r="U348" s="85"/>
      <c r="V348" s="85"/>
      <c r="W348" s="87"/>
      <c r="X348" s="86"/>
      <c r="Y348" s="85"/>
      <c r="Z348" s="89"/>
      <c r="AA348" s="87"/>
      <c r="AB348" s="85"/>
      <c r="AC348" s="85"/>
      <c r="AD348" s="85"/>
      <c r="AE348" s="85"/>
      <c r="AF348" s="85"/>
      <c r="AG348" s="85"/>
      <c r="AH348" s="85"/>
      <c r="AI348" s="85"/>
      <c r="AJ348" s="85"/>
      <c r="AK348" s="85"/>
    </row>
    <row r="349" spans="1:37" ht="15" customHeight="1" x14ac:dyDescent="0.25">
      <c r="A349" s="122"/>
      <c r="B349" s="112"/>
      <c r="C349" s="103">
        <v>346</v>
      </c>
      <c r="D349" s="58" t="s">
        <v>408</v>
      </c>
      <c r="E349" s="49" t="s">
        <v>64</v>
      </c>
      <c r="F349" s="49" t="s">
        <v>574</v>
      </c>
      <c r="G349" s="61" t="s">
        <v>31</v>
      </c>
      <c r="H349" s="63" t="s">
        <v>31</v>
      </c>
      <c r="I349" s="47">
        <v>20</v>
      </c>
      <c r="J349" s="47">
        <v>30</v>
      </c>
      <c r="K349" s="76">
        <v>32.75</v>
      </c>
      <c r="L349" s="80"/>
      <c r="M349" s="78">
        <f t="shared" si="10"/>
        <v>0</v>
      </c>
      <c r="N349" s="44" t="str">
        <f t="shared" si="11"/>
        <v>OK</v>
      </c>
      <c r="O349" s="45"/>
      <c r="P349" s="79"/>
      <c r="Q349" s="83"/>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x14ac:dyDescent="0.25">
      <c r="A350" s="122"/>
      <c r="B350" s="112"/>
      <c r="C350" s="103">
        <v>347</v>
      </c>
      <c r="D350" s="58" t="s">
        <v>409</v>
      </c>
      <c r="E350" s="49" t="s">
        <v>64</v>
      </c>
      <c r="F350" s="49" t="s">
        <v>580</v>
      </c>
      <c r="G350" s="61" t="s">
        <v>70</v>
      </c>
      <c r="H350" s="63" t="s">
        <v>70</v>
      </c>
      <c r="I350" s="47">
        <v>20</v>
      </c>
      <c r="J350" s="47">
        <v>30</v>
      </c>
      <c r="K350" s="76">
        <v>35</v>
      </c>
      <c r="L350" s="80"/>
      <c r="M350" s="78">
        <f t="shared" si="10"/>
        <v>0</v>
      </c>
      <c r="N350" s="44" t="str">
        <f t="shared" si="11"/>
        <v>OK</v>
      </c>
      <c r="O350" s="45"/>
      <c r="P350" s="79"/>
      <c r="Q350" s="83"/>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x14ac:dyDescent="0.25">
      <c r="A351" s="122"/>
      <c r="B351" s="112"/>
      <c r="C351" s="103">
        <v>348</v>
      </c>
      <c r="D351" s="58" t="s">
        <v>410</v>
      </c>
      <c r="E351" s="49" t="s">
        <v>64</v>
      </c>
      <c r="F351" s="49" t="s">
        <v>580</v>
      </c>
      <c r="G351" s="61" t="s">
        <v>70</v>
      </c>
      <c r="H351" s="63" t="s">
        <v>70</v>
      </c>
      <c r="I351" s="47">
        <v>20</v>
      </c>
      <c r="J351" s="47">
        <v>30</v>
      </c>
      <c r="K351" s="76">
        <v>42.75</v>
      </c>
      <c r="L351" s="80"/>
      <c r="M351" s="78">
        <f t="shared" si="10"/>
        <v>0</v>
      </c>
      <c r="N351" s="44" t="str">
        <f t="shared" si="11"/>
        <v>OK</v>
      </c>
      <c r="O351" s="45"/>
      <c r="P351" s="79"/>
      <c r="Q351" s="83"/>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x14ac:dyDescent="0.25">
      <c r="A352" s="122"/>
      <c r="B352" s="112"/>
      <c r="C352" s="103">
        <v>349</v>
      </c>
      <c r="D352" s="58" t="s">
        <v>411</v>
      </c>
      <c r="E352" s="49" t="s">
        <v>64</v>
      </c>
      <c r="F352" s="49" t="s">
        <v>580</v>
      </c>
      <c r="G352" s="61" t="s">
        <v>70</v>
      </c>
      <c r="H352" s="63" t="s">
        <v>70</v>
      </c>
      <c r="I352" s="47">
        <v>20</v>
      </c>
      <c r="J352" s="47">
        <v>30</v>
      </c>
      <c r="K352" s="76">
        <v>179.99</v>
      </c>
      <c r="L352" s="80"/>
      <c r="M352" s="78">
        <f t="shared" si="10"/>
        <v>0</v>
      </c>
      <c r="N352" s="44" t="str">
        <f t="shared" si="11"/>
        <v>OK</v>
      </c>
      <c r="O352" s="45"/>
      <c r="P352" s="79"/>
      <c r="Q352" s="83"/>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customHeight="1" x14ac:dyDescent="0.25">
      <c r="A353" s="122"/>
      <c r="B353" s="112"/>
      <c r="C353" s="103">
        <v>350</v>
      </c>
      <c r="D353" s="58" t="s">
        <v>412</v>
      </c>
      <c r="E353" s="49" t="s">
        <v>64</v>
      </c>
      <c r="F353" s="49" t="s">
        <v>573</v>
      </c>
      <c r="G353" s="61" t="s">
        <v>70</v>
      </c>
      <c r="H353" s="63" t="s">
        <v>70</v>
      </c>
      <c r="I353" s="47">
        <v>20</v>
      </c>
      <c r="J353" s="47">
        <v>30</v>
      </c>
      <c r="K353" s="76">
        <v>130</v>
      </c>
      <c r="L353" s="80"/>
      <c r="M353" s="78">
        <f t="shared" si="10"/>
        <v>0</v>
      </c>
      <c r="N353" s="44" t="str">
        <f t="shared" si="11"/>
        <v>OK</v>
      </c>
      <c r="O353" s="45"/>
      <c r="P353" s="79"/>
      <c r="Q353" s="83"/>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customHeight="1" x14ac:dyDescent="0.25">
      <c r="A354" s="122"/>
      <c r="B354" s="112"/>
      <c r="C354" s="103">
        <v>351</v>
      </c>
      <c r="D354" s="58" t="s">
        <v>413</v>
      </c>
      <c r="E354" s="49" t="s">
        <v>64</v>
      </c>
      <c r="F354" s="49" t="s">
        <v>573</v>
      </c>
      <c r="G354" s="61" t="s">
        <v>70</v>
      </c>
      <c r="H354" s="63" t="s">
        <v>70</v>
      </c>
      <c r="I354" s="47">
        <v>20</v>
      </c>
      <c r="J354" s="47">
        <v>30</v>
      </c>
      <c r="K354" s="76">
        <v>33</v>
      </c>
      <c r="L354" s="80"/>
      <c r="M354" s="78">
        <f t="shared" si="10"/>
        <v>0</v>
      </c>
      <c r="N354" s="44" t="str">
        <f t="shared" si="11"/>
        <v>OK</v>
      </c>
      <c r="O354" s="45"/>
      <c r="P354" s="79"/>
      <c r="Q354" s="83"/>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customHeight="1" x14ac:dyDescent="0.25">
      <c r="A355" s="122"/>
      <c r="B355" s="112"/>
      <c r="C355" s="103">
        <v>352</v>
      </c>
      <c r="D355" s="58" t="s">
        <v>414</v>
      </c>
      <c r="E355" s="49" t="s">
        <v>64</v>
      </c>
      <c r="F355" s="49" t="s">
        <v>573</v>
      </c>
      <c r="G355" s="61" t="s">
        <v>70</v>
      </c>
      <c r="H355" s="63" t="s">
        <v>70</v>
      </c>
      <c r="I355" s="47">
        <v>20</v>
      </c>
      <c r="J355" s="47">
        <v>30</v>
      </c>
      <c r="K355" s="76">
        <v>27.5</v>
      </c>
      <c r="L355" s="80"/>
      <c r="M355" s="78">
        <f t="shared" si="10"/>
        <v>0</v>
      </c>
      <c r="N355" s="44" t="str">
        <f t="shared" si="11"/>
        <v>OK</v>
      </c>
      <c r="O355" s="45"/>
      <c r="P355" s="79"/>
      <c r="Q355" s="83"/>
      <c r="R355" s="79"/>
      <c r="S355" s="99"/>
      <c r="T355" s="85"/>
      <c r="U355" s="85"/>
      <c r="V355" s="85"/>
      <c r="W355" s="87"/>
      <c r="X355" s="86"/>
      <c r="Y355" s="85"/>
      <c r="Z355" s="89"/>
      <c r="AA355" s="87"/>
      <c r="AB355" s="85"/>
      <c r="AC355" s="85"/>
      <c r="AD355" s="85"/>
      <c r="AE355" s="85"/>
      <c r="AF355" s="85"/>
      <c r="AG355" s="85"/>
      <c r="AH355" s="85"/>
      <c r="AI355" s="85"/>
      <c r="AJ355" s="85"/>
      <c r="AK355" s="85"/>
    </row>
    <row r="356" spans="1:37" ht="51" x14ac:dyDescent="0.25">
      <c r="A356" s="122"/>
      <c r="B356" s="112"/>
      <c r="C356" s="103">
        <v>353</v>
      </c>
      <c r="D356" s="58" t="s">
        <v>415</v>
      </c>
      <c r="E356" s="49" t="s">
        <v>64</v>
      </c>
      <c r="F356" s="49">
        <v>80123</v>
      </c>
      <c r="G356" s="61" t="s">
        <v>70</v>
      </c>
      <c r="H356" s="63" t="s">
        <v>70</v>
      </c>
      <c r="I356" s="47">
        <v>20</v>
      </c>
      <c r="J356" s="47">
        <v>30</v>
      </c>
      <c r="K356" s="76">
        <v>17.5</v>
      </c>
      <c r="L356" s="80"/>
      <c r="M356" s="78">
        <f t="shared" si="10"/>
        <v>0</v>
      </c>
      <c r="N356" s="44" t="str">
        <f t="shared" si="11"/>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x14ac:dyDescent="0.25">
      <c r="A357" s="122"/>
      <c r="B357" s="112"/>
      <c r="C357" s="103">
        <v>354</v>
      </c>
      <c r="D357" s="58" t="s">
        <v>416</v>
      </c>
      <c r="E357" s="49" t="s">
        <v>64</v>
      </c>
      <c r="F357" s="49" t="s">
        <v>583</v>
      </c>
      <c r="G357" s="61" t="s">
        <v>70</v>
      </c>
      <c r="H357" s="63" t="s">
        <v>70</v>
      </c>
      <c r="I357" s="47">
        <v>20</v>
      </c>
      <c r="J357" s="47">
        <v>30</v>
      </c>
      <c r="K357" s="76">
        <v>29.97</v>
      </c>
      <c r="L357" s="80"/>
      <c r="M357" s="78">
        <f t="shared" si="10"/>
        <v>0</v>
      </c>
      <c r="N357" s="44" t="str">
        <f t="shared" si="11"/>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customHeight="1" x14ac:dyDescent="0.25">
      <c r="A358" s="122"/>
      <c r="B358" s="112"/>
      <c r="C358" s="103">
        <v>355</v>
      </c>
      <c r="D358" s="58" t="s">
        <v>100</v>
      </c>
      <c r="E358" s="49" t="s">
        <v>64</v>
      </c>
      <c r="F358" s="49" t="s">
        <v>585</v>
      </c>
      <c r="G358" s="61" t="s">
        <v>70</v>
      </c>
      <c r="H358" s="63" t="s">
        <v>70</v>
      </c>
      <c r="I358" s="47">
        <v>20</v>
      </c>
      <c r="J358" s="47">
        <v>30</v>
      </c>
      <c r="K358" s="76">
        <v>3.02</v>
      </c>
      <c r="L358" s="80"/>
      <c r="M358" s="78">
        <f t="shared" si="10"/>
        <v>0</v>
      </c>
      <c r="N358" s="44" t="str">
        <f t="shared" si="11"/>
        <v>OK</v>
      </c>
      <c r="O358" s="45"/>
      <c r="P358" s="79"/>
      <c r="Q358" s="83"/>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customHeight="1" x14ac:dyDescent="0.25">
      <c r="A359" s="121" t="s">
        <v>443</v>
      </c>
      <c r="B359" s="114">
        <v>9</v>
      </c>
      <c r="C359" s="102">
        <v>356</v>
      </c>
      <c r="D359" s="93" t="s">
        <v>417</v>
      </c>
      <c r="E359" s="94" t="s">
        <v>64</v>
      </c>
      <c r="F359" s="94" t="s">
        <v>663</v>
      </c>
      <c r="G359" s="95" t="s">
        <v>67</v>
      </c>
      <c r="H359" s="96" t="s">
        <v>67</v>
      </c>
      <c r="I359" s="46">
        <v>20</v>
      </c>
      <c r="J359" s="46">
        <v>30</v>
      </c>
      <c r="K359" s="97">
        <v>5.42</v>
      </c>
      <c r="L359" s="80"/>
      <c r="M359" s="78">
        <f t="shared" si="10"/>
        <v>0</v>
      </c>
      <c r="N359" s="44" t="str">
        <f t="shared" si="11"/>
        <v>OK</v>
      </c>
      <c r="O359" s="45"/>
      <c r="P359" s="79"/>
      <c r="Q359" s="83"/>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x14ac:dyDescent="0.25">
      <c r="A360" s="121"/>
      <c r="B360" s="114"/>
      <c r="C360" s="102">
        <v>357</v>
      </c>
      <c r="D360" s="93" t="s">
        <v>418</v>
      </c>
      <c r="E360" s="94" t="s">
        <v>64</v>
      </c>
      <c r="F360" s="94" t="s">
        <v>663</v>
      </c>
      <c r="G360" s="95" t="s">
        <v>67</v>
      </c>
      <c r="H360" s="96" t="s">
        <v>67</v>
      </c>
      <c r="I360" s="46">
        <v>20</v>
      </c>
      <c r="J360" s="46">
        <v>30</v>
      </c>
      <c r="K360" s="97">
        <v>5.45</v>
      </c>
      <c r="L360" s="80"/>
      <c r="M360" s="78">
        <f t="shared" si="10"/>
        <v>0</v>
      </c>
      <c r="N360" s="44" t="str">
        <f t="shared" si="11"/>
        <v>OK</v>
      </c>
      <c r="O360" s="45"/>
      <c r="P360" s="79"/>
      <c r="Q360" s="83"/>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x14ac:dyDescent="0.25">
      <c r="A361" s="121"/>
      <c r="B361" s="114"/>
      <c r="C361" s="102">
        <v>358</v>
      </c>
      <c r="D361" s="93" t="s">
        <v>419</v>
      </c>
      <c r="E361" s="94" t="s">
        <v>64</v>
      </c>
      <c r="F361" s="94" t="s">
        <v>663</v>
      </c>
      <c r="G361" s="95" t="s">
        <v>67</v>
      </c>
      <c r="H361" s="96" t="s">
        <v>67</v>
      </c>
      <c r="I361" s="46">
        <v>20</v>
      </c>
      <c r="J361" s="46">
        <v>30</v>
      </c>
      <c r="K361" s="97">
        <v>5.92</v>
      </c>
      <c r="L361" s="80"/>
      <c r="M361" s="78">
        <f t="shared" si="10"/>
        <v>0</v>
      </c>
      <c r="N361" s="44" t="str">
        <f t="shared" si="11"/>
        <v>OK</v>
      </c>
      <c r="O361" s="45"/>
      <c r="P361" s="79"/>
      <c r="Q361" s="83"/>
      <c r="R361" s="79"/>
      <c r="S361" s="99"/>
      <c r="T361" s="85"/>
      <c r="U361" s="85"/>
      <c r="V361" s="85"/>
      <c r="W361" s="87"/>
      <c r="X361" s="86"/>
      <c r="Y361" s="85"/>
      <c r="Z361" s="89"/>
      <c r="AA361" s="87"/>
      <c r="AB361" s="85"/>
      <c r="AC361" s="85"/>
      <c r="AD361" s="85"/>
      <c r="AE361" s="85"/>
      <c r="AF361" s="85"/>
      <c r="AG361" s="85"/>
      <c r="AH361" s="85"/>
      <c r="AI361" s="85"/>
      <c r="AJ361" s="85"/>
      <c r="AK361" s="85"/>
    </row>
    <row r="362" spans="1:37" ht="18" customHeight="1" x14ac:dyDescent="0.25">
      <c r="A362" s="121"/>
      <c r="B362" s="114"/>
      <c r="C362" s="102">
        <v>359</v>
      </c>
      <c r="D362" s="93" t="s">
        <v>420</v>
      </c>
      <c r="E362" s="94" t="s">
        <v>64</v>
      </c>
      <c r="F362" s="94" t="s">
        <v>613</v>
      </c>
      <c r="G362" s="95" t="s">
        <v>67</v>
      </c>
      <c r="H362" s="96" t="s">
        <v>67</v>
      </c>
      <c r="I362" s="46">
        <v>20</v>
      </c>
      <c r="J362" s="46">
        <v>30</v>
      </c>
      <c r="K362" s="97">
        <v>1.53</v>
      </c>
      <c r="L362" s="80"/>
      <c r="M362" s="78">
        <f t="shared" si="10"/>
        <v>0</v>
      </c>
      <c r="N362" s="44" t="str">
        <f t="shared" si="11"/>
        <v>OK</v>
      </c>
      <c r="O362" s="45"/>
      <c r="P362" s="79"/>
      <c r="Q362" s="83"/>
      <c r="R362" s="79"/>
      <c r="S362" s="99"/>
      <c r="T362" s="85"/>
      <c r="U362" s="85"/>
      <c r="V362" s="85"/>
      <c r="W362" s="87"/>
      <c r="X362" s="86"/>
      <c r="Y362" s="85"/>
      <c r="Z362" s="89"/>
      <c r="AA362" s="87"/>
      <c r="AB362" s="85"/>
      <c r="AC362" s="85"/>
      <c r="AD362" s="85"/>
      <c r="AE362" s="85"/>
      <c r="AF362" s="85"/>
      <c r="AG362" s="85"/>
      <c r="AH362" s="85"/>
      <c r="AI362" s="85"/>
      <c r="AJ362" s="85"/>
      <c r="AK362" s="85"/>
    </row>
    <row r="363" spans="1:37" ht="18" customHeight="1" x14ac:dyDescent="0.25">
      <c r="A363" s="121"/>
      <c r="B363" s="114"/>
      <c r="C363" s="102">
        <v>360</v>
      </c>
      <c r="D363" s="93" t="s">
        <v>421</v>
      </c>
      <c r="E363" s="94" t="s">
        <v>64</v>
      </c>
      <c r="F363" s="94" t="s">
        <v>664</v>
      </c>
      <c r="G363" s="95" t="s">
        <v>67</v>
      </c>
      <c r="H363" s="96" t="s">
        <v>67</v>
      </c>
      <c r="I363" s="46">
        <v>20</v>
      </c>
      <c r="J363" s="46">
        <v>30</v>
      </c>
      <c r="K363" s="97">
        <v>2.34</v>
      </c>
      <c r="L363" s="80"/>
      <c r="M363" s="78">
        <f t="shared" si="10"/>
        <v>0</v>
      </c>
      <c r="N363" s="44" t="str">
        <f t="shared" si="11"/>
        <v>OK</v>
      </c>
      <c r="O363" s="45"/>
      <c r="P363" s="79"/>
      <c r="Q363" s="83"/>
      <c r="R363" s="79"/>
      <c r="S363" s="99"/>
      <c r="T363" s="85"/>
      <c r="U363" s="85"/>
      <c r="V363" s="85"/>
      <c r="W363" s="87"/>
      <c r="X363" s="86"/>
      <c r="Y363" s="85"/>
      <c r="Z363" s="89"/>
      <c r="AA363" s="87"/>
      <c r="AB363" s="85"/>
      <c r="AC363" s="85"/>
      <c r="AD363" s="85"/>
      <c r="AE363" s="85"/>
      <c r="AF363" s="85"/>
      <c r="AG363" s="85"/>
      <c r="AH363" s="85"/>
      <c r="AI363" s="85"/>
      <c r="AJ363" s="85"/>
      <c r="AK363" s="85"/>
    </row>
    <row r="364" spans="1:37" ht="18" customHeight="1" x14ac:dyDescent="0.25">
      <c r="A364" s="121"/>
      <c r="B364" s="114"/>
      <c r="C364" s="102">
        <v>361</v>
      </c>
      <c r="D364" s="93" t="s">
        <v>422</v>
      </c>
      <c r="E364" s="94" t="s">
        <v>64</v>
      </c>
      <c r="F364" s="94" t="s">
        <v>665</v>
      </c>
      <c r="G364" s="95" t="s">
        <v>67</v>
      </c>
      <c r="H364" s="96" t="s">
        <v>67</v>
      </c>
      <c r="I364" s="46">
        <v>20</v>
      </c>
      <c r="J364" s="46">
        <v>30</v>
      </c>
      <c r="K364" s="97">
        <v>2.92</v>
      </c>
      <c r="L364" s="80"/>
      <c r="M364" s="78">
        <f t="shared" si="10"/>
        <v>0</v>
      </c>
      <c r="N364" s="44" t="str">
        <f t="shared" si="11"/>
        <v>OK</v>
      </c>
      <c r="O364" s="45"/>
      <c r="P364" s="79"/>
      <c r="Q364" s="83"/>
      <c r="R364" s="79"/>
      <c r="S364" s="99"/>
      <c r="T364" s="85"/>
      <c r="U364" s="85"/>
      <c r="V364" s="85"/>
      <c r="W364" s="87"/>
      <c r="X364" s="86"/>
      <c r="Y364" s="85"/>
      <c r="Z364" s="89"/>
      <c r="AA364" s="87"/>
      <c r="AB364" s="85"/>
      <c r="AC364" s="85"/>
      <c r="AD364" s="85"/>
      <c r="AE364" s="85"/>
      <c r="AF364" s="85"/>
      <c r="AG364" s="85"/>
      <c r="AH364" s="85"/>
      <c r="AI364" s="85"/>
      <c r="AJ364" s="85"/>
      <c r="AK364" s="85"/>
    </row>
    <row r="365" spans="1:37" ht="18" customHeight="1" x14ac:dyDescent="0.25">
      <c r="A365" s="121"/>
      <c r="B365" s="114"/>
      <c r="C365" s="102">
        <v>362</v>
      </c>
      <c r="D365" s="93" t="s">
        <v>423</v>
      </c>
      <c r="E365" s="94" t="s">
        <v>64</v>
      </c>
      <c r="F365" s="94" t="s">
        <v>666</v>
      </c>
      <c r="G365" s="95" t="s">
        <v>67</v>
      </c>
      <c r="H365" s="96" t="s">
        <v>67</v>
      </c>
      <c r="I365" s="46">
        <v>20</v>
      </c>
      <c r="J365" s="46">
        <v>30</v>
      </c>
      <c r="K365" s="97">
        <v>4.59</v>
      </c>
      <c r="L365" s="80"/>
      <c r="M365" s="78">
        <f t="shared" si="10"/>
        <v>0</v>
      </c>
      <c r="N365" s="44" t="str">
        <f t="shared" si="11"/>
        <v>OK</v>
      </c>
      <c r="O365" s="45"/>
      <c r="P365" s="79"/>
      <c r="Q365" s="83"/>
      <c r="R365" s="79"/>
      <c r="S365" s="99"/>
      <c r="T365" s="85"/>
      <c r="U365" s="85"/>
      <c r="V365" s="85"/>
      <c r="W365" s="87"/>
      <c r="X365" s="86"/>
      <c r="Y365" s="85"/>
      <c r="Z365" s="89"/>
      <c r="AA365" s="87"/>
      <c r="AB365" s="85"/>
      <c r="AC365" s="85"/>
      <c r="AD365" s="85"/>
      <c r="AE365" s="85"/>
      <c r="AF365" s="85"/>
      <c r="AG365" s="85"/>
      <c r="AH365" s="85"/>
      <c r="AI365" s="85"/>
      <c r="AJ365" s="85"/>
      <c r="AK365" s="85"/>
    </row>
    <row r="366" spans="1:37" ht="18" customHeight="1" x14ac:dyDescent="0.25">
      <c r="A366" s="121"/>
      <c r="B366" s="114"/>
      <c r="C366" s="102">
        <v>363</v>
      </c>
      <c r="D366" s="93" t="s">
        <v>424</v>
      </c>
      <c r="E366" s="94" t="s">
        <v>64</v>
      </c>
      <c r="F366" s="94" t="s">
        <v>613</v>
      </c>
      <c r="G366" s="95" t="s">
        <v>70</v>
      </c>
      <c r="H366" s="96" t="s">
        <v>70</v>
      </c>
      <c r="I366" s="46">
        <v>20</v>
      </c>
      <c r="J366" s="46">
        <v>30</v>
      </c>
      <c r="K366" s="97">
        <v>4.68</v>
      </c>
      <c r="L366" s="80"/>
      <c r="M366" s="78">
        <f t="shared" si="10"/>
        <v>0</v>
      </c>
      <c r="N366" s="44" t="str">
        <f t="shared" si="11"/>
        <v>OK</v>
      </c>
      <c r="O366" s="45"/>
      <c r="P366" s="79"/>
      <c r="Q366" s="83"/>
      <c r="R366" s="79"/>
      <c r="S366" s="99"/>
      <c r="T366" s="85"/>
      <c r="U366" s="85"/>
      <c r="V366" s="85"/>
      <c r="W366" s="87"/>
      <c r="X366" s="86"/>
      <c r="Y366" s="85"/>
      <c r="Z366" s="89"/>
      <c r="AA366" s="87"/>
      <c r="AB366" s="85"/>
      <c r="AC366" s="85"/>
      <c r="AD366" s="85"/>
      <c r="AE366" s="85"/>
      <c r="AF366" s="85"/>
      <c r="AG366" s="85"/>
      <c r="AH366" s="85"/>
      <c r="AI366" s="85"/>
      <c r="AJ366" s="85"/>
      <c r="AK366" s="85"/>
    </row>
    <row r="367" spans="1:37" ht="18" customHeight="1" x14ac:dyDescent="0.25">
      <c r="A367" s="121"/>
      <c r="B367" s="114"/>
      <c r="C367" s="102">
        <v>364</v>
      </c>
      <c r="D367" s="93" t="s">
        <v>425</v>
      </c>
      <c r="E367" s="94" t="s">
        <v>64</v>
      </c>
      <c r="F367" s="94" t="s">
        <v>664</v>
      </c>
      <c r="G367" s="95" t="s">
        <v>70</v>
      </c>
      <c r="H367" s="96" t="s">
        <v>70</v>
      </c>
      <c r="I367" s="46">
        <v>20</v>
      </c>
      <c r="J367" s="46">
        <v>30</v>
      </c>
      <c r="K367" s="97">
        <v>4.9000000000000004</v>
      </c>
      <c r="L367" s="80"/>
      <c r="M367" s="78">
        <f t="shared" si="10"/>
        <v>0</v>
      </c>
      <c r="N367" s="44" t="str">
        <f t="shared" si="11"/>
        <v>OK</v>
      </c>
      <c r="O367" s="45"/>
      <c r="P367" s="79"/>
      <c r="Q367" s="83"/>
      <c r="R367" s="79"/>
      <c r="S367" s="99"/>
      <c r="T367" s="85"/>
      <c r="U367" s="85"/>
      <c r="V367" s="85"/>
      <c r="W367" s="87"/>
      <c r="X367" s="86"/>
      <c r="Y367" s="85"/>
      <c r="Z367" s="89"/>
      <c r="AA367" s="87"/>
      <c r="AB367" s="85"/>
      <c r="AC367" s="85"/>
      <c r="AD367" s="85"/>
      <c r="AE367" s="85"/>
      <c r="AF367" s="85"/>
      <c r="AG367" s="85"/>
      <c r="AH367" s="85"/>
      <c r="AI367" s="85"/>
      <c r="AJ367" s="85"/>
      <c r="AK367" s="85"/>
    </row>
    <row r="368" spans="1:37" ht="18" customHeight="1" x14ac:dyDescent="0.25">
      <c r="A368" s="121"/>
      <c r="B368" s="114"/>
      <c r="C368" s="102">
        <v>365</v>
      </c>
      <c r="D368" s="93" t="s">
        <v>426</v>
      </c>
      <c r="E368" s="94" t="s">
        <v>64</v>
      </c>
      <c r="F368" s="94" t="s">
        <v>665</v>
      </c>
      <c r="G368" s="95" t="s">
        <v>70</v>
      </c>
      <c r="H368" s="96" t="s">
        <v>70</v>
      </c>
      <c r="I368" s="46">
        <v>20</v>
      </c>
      <c r="J368" s="46">
        <v>30</v>
      </c>
      <c r="K368" s="97">
        <v>7.47</v>
      </c>
      <c r="L368" s="80"/>
      <c r="M368" s="78">
        <f t="shared" si="10"/>
        <v>0</v>
      </c>
      <c r="N368" s="44" t="str">
        <f t="shared" si="11"/>
        <v>OK</v>
      </c>
      <c r="O368" s="45"/>
      <c r="P368" s="79"/>
      <c r="Q368" s="83"/>
      <c r="R368" s="79"/>
      <c r="S368" s="99"/>
      <c r="T368" s="85"/>
      <c r="U368" s="85"/>
      <c r="V368" s="85"/>
      <c r="W368" s="87"/>
      <c r="X368" s="86"/>
      <c r="Y368" s="85"/>
      <c r="Z368" s="89"/>
      <c r="AA368" s="87"/>
      <c r="AB368" s="85"/>
      <c r="AC368" s="85"/>
      <c r="AD368" s="85"/>
      <c r="AE368" s="85"/>
      <c r="AF368" s="85"/>
      <c r="AG368" s="85"/>
      <c r="AH368" s="85"/>
      <c r="AI368" s="85"/>
      <c r="AJ368" s="85"/>
      <c r="AK368" s="85"/>
    </row>
    <row r="369" spans="1:37" ht="18" customHeight="1" x14ac:dyDescent="0.25">
      <c r="A369" s="121"/>
      <c r="B369" s="114"/>
      <c r="C369" s="102">
        <v>366</v>
      </c>
      <c r="D369" s="93" t="s">
        <v>427</v>
      </c>
      <c r="E369" s="94" t="s">
        <v>64</v>
      </c>
      <c r="F369" s="94" t="s">
        <v>666</v>
      </c>
      <c r="G369" s="95" t="s">
        <v>70</v>
      </c>
      <c r="H369" s="96" t="s">
        <v>70</v>
      </c>
      <c r="I369" s="46">
        <v>20</v>
      </c>
      <c r="J369" s="46">
        <v>30</v>
      </c>
      <c r="K369" s="97">
        <v>8.19</v>
      </c>
      <c r="L369" s="80"/>
      <c r="M369" s="78">
        <f t="shared" si="10"/>
        <v>0</v>
      </c>
      <c r="N369" s="44" t="str">
        <f t="shared" si="11"/>
        <v>OK</v>
      </c>
      <c r="O369" s="45"/>
      <c r="P369" s="79"/>
      <c r="Q369" s="83"/>
      <c r="R369" s="79"/>
      <c r="S369" s="99"/>
      <c r="T369" s="85"/>
      <c r="U369" s="85"/>
      <c r="V369" s="85"/>
      <c r="W369" s="87"/>
      <c r="X369" s="86"/>
      <c r="Y369" s="85"/>
      <c r="Z369" s="89"/>
      <c r="AA369" s="87"/>
      <c r="AB369" s="85"/>
      <c r="AC369" s="85"/>
      <c r="AD369" s="85"/>
      <c r="AE369" s="85"/>
      <c r="AF369" s="85"/>
      <c r="AG369" s="85"/>
      <c r="AH369" s="85"/>
      <c r="AI369" s="85"/>
      <c r="AJ369" s="85"/>
      <c r="AK369" s="85"/>
    </row>
    <row r="370" spans="1:37" ht="18" customHeight="1" x14ac:dyDescent="0.25">
      <c r="A370" s="121"/>
      <c r="B370" s="114"/>
      <c r="C370" s="102">
        <v>367</v>
      </c>
      <c r="D370" s="93" t="s">
        <v>428</v>
      </c>
      <c r="E370" s="94" t="s">
        <v>64</v>
      </c>
      <c r="F370" s="94" t="s">
        <v>611</v>
      </c>
      <c r="G370" s="95" t="s">
        <v>70</v>
      </c>
      <c r="H370" s="96" t="s">
        <v>70</v>
      </c>
      <c r="I370" s="46">
        <v>20</v>
      </c>
      <c r="J370" s="46">
        <v>30</v>
      </c>
      <c r="K370" s="97">
        <v>6.3</v>
      </c>
      <c r="L370" s="80"/>
      <c r="M370" s="78">
        <f t="shared" si="10"/>
        <v>0</v>
      </c>
      <c r="N370" s="44" t="str">
        <f t="shared" si="11"/>
        <v>OK</v>
      </c>
      <c r="O370" s="45"/>
      <c r="P370" s="79"/>
      <c r="Q370" s="83"/>
      <c r="R370" s="79"/>
      <c r="S370" s="99"/>
      <c r="T370" s="85"/>
      <c r="U370" s="85"/>
      <c r="V370" s="85"/>
      <c r="W370" s="87"/>
      <c r="X370" s="86"/>
      <c r="Y370" s="85"/>
      <c r="Z370" s="89"/>
      <c r="AA370" s="87"/>
      <c r="AB370" s="85"/>
      <c r="AC370" s="85"/>
      <c r="AD370" s="85"/>
      <c r="AE370" s="85"/>
      <c r="AF370" s="85"/>
      <c r="AG370" s="85"/>
      <c r="AH370" s="85"/>
      <c r="AI370" s="85"/>
      <c r="AJ370" s="85"/>
      <c r="AK370" s="85"/>
    </row>
    <row r="371" spans="1:37" ht="15" customHeight="1" x14ac:dyDescent="0.25">
      <c r="A371" s="121"/>
      <c r="B371" s="114"/>
      <c r="C371" s="102">
        <v>368</v>
      </c>
      <c r="D371" s="93" t="s">
        <v>429</v>
      </c>
      <c r="E371" s="94" t="s">
        <v>64</v>
      </c>
      <c r="F371" s="94" t="s">
        <v>613</v>
      </c>
      <c r="G371" s="95" t="s">
        <v>438</v>
      </c>
      <c r="H371" s="96" t="s">
        <v>438</v>
      </c>
      <c r="I371" s="46">
        <v>20</v>
      </c>
      <c r="J371" s="46">
        <v>30</v>
      </c>
      <c r="K371" s="97">
        <v>6.3</v>
      </c>
      <c r="L371" s="80"/>
      <c r="M371" s="78">
        <f t="shared" si="10"/>
        <v>0</v>
      </c>
      <c r="N371" s="44" t="str">
        <f t="shared" si="11"/>
        <v>OK</v>
      </c>
      <c r="O371" s="45"/>
      <c r="P371" s="79"/>
      <c r="Q371" s="83"/>
      <c r="R371" s="79"/>
      <c r="S371" s="99"/>
      <c r="T371" s="85"/>
      <c r="U371" s="85"/>
      <c r="V371" s="85"/>
      <c r="W371" s="87"/>
      <c r="X371" s="86"/>
      <c r="Y371" s="85"/>
      <c r="Z371" s="89"/>
      <c r="AA371" s="87"/>
      <c r="AB371" s="85"/>
      <c r="AC371" s="85"/>
      <c r="AD371" s="85"/>
      <c r="AE371" s="85"/>
      <c r="AF371" s="85"/>
      <c r="AG371" s="85"/>
      <c r="AH371" s="85"/>
      <c r="AI371" s="85"/>
      <c r="AJ371" s="85"/>
      <c r="AK371" s="85"/>
    </row>
    <row r="372" spans="1:37" ht="15" customHeight="1" x14ac:dyDescent="0.25">
      <c r="A372" s="121"/>
      <c r="B372" s="114"/>
      <c r="C372" s="102">
        <v>369</v>
      </c>
      <c r="D372" s="93" t="s">
        <v>430</v>
      </c>
      <c r="E372" s="94" t="s">
        <v>64</v>
      </c>
      <c r="F372" s="94" t="s">
        <v>664</v>
      </c>
      <c r="G372" s="95" t="s">
        <v>438</v>
      </c>
      <c r="H372" s="96" t="s">
        <v>438</v>
      </c>
      <c r="I372" s="46">
        <v>20</v>
      </c>
      <c r="J372" s="46">
        <v>30</v>
      </c>
      <c r="K372" s="97">
        <v>8.1</v>
      </c>
      <c r="L372" s="80"/>
      <c r="M372" s="78">
        <f t="shared" si="10"/>
        <v>0</v>
      </c>
      <c r="N372" s="44" t="str">
        <f t="shared" si="11"/>
        <v>OK</v>
      </c>
      <c r="O372" s="45"/>
      <c r="P372" s="79"/>
      <c r="Q372" s="83"/>
      <c r="R372" s="79"/>
      <c r="S372" s="99"/>
      <c r="T372" s="85"/>
      <c r="U372" s="85"/>
      <c r="V372" s="85"/>
      <c r="W372" s="87"/>
      <c r="X372" s="86"/>
      <c r="Y372" s="85"/>
      <c r="Z372" s="89"/>
      <c r="AA372" s="87"/>
      <c r="AB372" s="85"/>
      <c r="AC372" s="85"/>
      <c r="AD372" s="85"/>
      <c r="AE372" s="85"/>
      <c r="AF372" s="85"/>
      <c r="AG372" s="85"/>
      <c r="AH372" s="85"/>
      <c r="AI372" s="85"/>
      <c r="AJ372" s="85"/>
      <c r="AK372" s="85"/>
    </row>
    <row r="373" spans="1:37" ht="15" customHeight="1" x14ac:dyDescent="0.25">
      <c r="A373" s="121"/>
      <c r="B373" s="114"/>
      <c r="C373" s="102">
        <v>370</v>
      </c>
      <c r="D373" s="93" t="s">
        <v>431</v>
      </c>
      <c r="E373" s="94" t="s">
        <v>64</v>
      </c>
      <c r="F373" s="94" t="s">
        <v>665</v>
      </c>
      <c r="G373" s="95" t="s">
        <v>438</v>
      </c>
      <c r="H373" s="96" t="s">
        <v>438</v>
      </c>
      <c r="I373" s="46">
        <v>20</v>
      </c>
      <c r="J373" s="46">
        <v>30</v>
      </c>
      <c r="K373" s="97">
        <v>12.06</v>
      </c>
      <c r="L373" s="80"/>
      <c r="M373" s="78">
        <f t="shared" si="10"/>
        <v>0</v>
      </c>
      <c r="N373" s="44" t="str">
        <f t="shared" si="11"/>
        <v>OK</v>
      </c>
      <c r="O373" s="45"/>
      <c r="P373" s="79"/>
      <c r="Q373" s="83"/>
      <c r="R373" s="79"/>
      <c r="S373" s="99"/>
      <c r="T373" s="85"/>
      <c r="U373" s="85"/>
      <c r="V373" s="85"/>
      <c r="W373" s="87"/>
      <c r="X373" s="86"/>
      <c r="Y373" s="85"/>
      <c r="Z373" s="89"/>
      <c r="AA373" s="87"/>
      <c r="AB373" s="85"/>
      <c r="AC373" s="85"/>
      <c r="AD373" s="85"/>
      <c r="AE373" s="85"/>
      <c r="AF373" s="85"/>
      <c r="AG373" s="85"/>
      <c r="AH373" s="85"/>
      <c r="AI373" s="85"/>
      <c r="AJ373" s="85"/>
      <c r="AK373" s="85"/>
    </row>
    <row r="374" spans="1:37" ht="15" customHeight="1" x14ac:dyDescent="0.25">
      <c r="A374" s="121"/>
      <c r="B374" s="114"/>
      <c r="C374" s="102">
        <v>371</v>
      </c>
      <c r="D374" s="93" t="s">
        <v>432</v>
      </c>
      <c r="E374" s="94" t="s">
        <v>64</v>
      </c>
      <c r="F374" s="94" t="s">
        <v>666</v>
      </c>
      <c r="G374" s="95" t="s">
        <v>438</v>
      </c>
      <c r="H374" s="96" t="s">
        <v>438</v>
      </c>
      <c r="I374" s="46">
        <v>20</v>
      </c>
      <c r="J374" s="46">
        <v>30</v>
      </c>
      <c r="K374" s="97">
        <v>15.84</v>
      </c>
      <c r="L374" s="80"/>
      <c r="M374" s="78">
        <f t="shared" si="10"/>
        <v>0</v>
      </c>
      <c r="N374" s="44" t="str">
        <f t="shared" si="11"/>
        <v>OK</v>
      </c>
      <c r="O374" s="45"/>
      <c r="P374" s="79"/>
      <c r="Q374" s="83"/>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customHeight="1" x14ac:dyDescent="0.25">
      <c r="A375" s="121"/>
      <c r="B375" s="114"/>
      <c r="C375" s="102">
        <v>372</v>
      </c>
      <c r="D375" s="93" t="s">
        <v>433</v>
      </c>
      <c r="E375" s="94" t="s">
        <v>64</v>
      </c>
      <c r="F375" s="94" t="s">
        <v>667</v>
      </c>
      <c r="G375" s="95" t="s">
        <v>67</v>
      </c>
      <c r="H375" s="96" t="s">
        <v>67</v>
      </c>
      <c r="I375" s="46">
        <v>20</v>
      </c>
      <c r="J375" s="46">
        <v>30</v>
      </c>
      <c r="K375" s="97">
        <v>31.19</v>
      </c>
      <c r="L375" s="80"/>
      <c r="M375" s="78">
        <f t="shared" si="10"/>
        <v>0</v>
      </c>
      <c r="N375" s="44" t="str">
        <f t="shared" si="11"/>
        <v>OK</v>
      </c>
      <c r="O375" s="45"/>
      <c r="P375" s="79"/>
      <c r="Q375" s="83"/>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0"/>
        <v>0</v>
      </c>
      <c r="N376" s="44" t="str">
        <f t="shared" si="11"/>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customHeight="1" x14ac:dyDescent="0.25">
      <c r="A377" s="121"/>
      <c r="B377" s="114"/>
      <c r="C377" s="102">
        <v>374</v>
      </c>
      <c r="D377" s="93" t="s">
        <v>59</v>
      </c>
      <c r="E377" s="94" t="s">
        <v>64</v>
      </c>
      <c r="F377" s="94" t="s">
        <v>669</v>
      </c>
      <c r="G377" s="95" t="s">
        <v>70</v>
      </c>
      <c r="H377" s="96" t="s">
        <v>70</v>
      </c>
      <c r="I377" s="46">
        <v>20</v>
      </c>
      <c r="J377" s="46">
        <v>30</v>
      </c>
      <c r="K377" s="97">
        <v>21.7</v>
      </c>
      <c r="L377" s="80"/>
      <c r="M377" s="78">
        <f t="shared" si="10"/>
        <v>0</v>
      </c>
      <c r="N377" s="44" t="str">
        <f t="shared" si="11"/>
        <v>OK</v>
      </c>
      <c r="O377" s="45"/>
      <c r="P377" s="79"/>
      <c r="Q377" s="83"/>
      <c r="R377" s="79"/>
      <c r="S377" s="99"/>
      <c r="T377" s="85"/>
      <c r="U377" s="85"/>
      <c r="V377" s="85"/>
      <c r="W377" s="87"/>
      <c r="X377" s="86"/>
      <c r="Y377" s="85"/>
      <c r="Z377" s="89"/>
      <c r="AA377" s="87"/>
      <c r="AB377" s="85"/>
      <c r="AC377" s="85"/>
      <c r="AD377" s="85"/>
      <c r="AE377" s="85"/>
      <c r="AF377" s="85"/>
      <c r="AG377" s="85"/>
      <c r="AH377" s="85"/>
      <c r="AI377" s="85"/>
      <c r="AJ377" s="85"/>
      <c r="AK377" s="85"/>
    </row>
    <row r="382" spans="1:37" x14ac:dyDescent="0.25">
      <c r="R382" s="100"/>
    </row>
    <row r="383" spans="1:37" x14ac:dyDescent="0.25">
      <c r="R383" s="100"/>
    </row>
    <row r="384" spans="1:37" x14ac:dyDescent="0.25">
      <c r="R384" s="100"/>
    </row>
    <row r="385" spans="18:18" x14ac:dyDescent="0.25">
      <c r="R385" s="100"/>
    </row>
  </sheetData>
  <mergeCells count="45">
    <mergeCell ref="A359:A377"/>
    <mergeCell ref="B359:B377"/>
    <mergeCell ref="A272:A295"/>
    <mergeCell ref="B272:B295"/>
    <mergeCell ref="A296:A323"/>
    <mergeCell ref="B296:B323"/>
    <mergeCell ref="A324:A358"/>
    <mergeCell ref="B324:B358"/>
    <mergeCell ref="AK1:AK2"/>
    <mergeCell ref="Y1:Y2"/>
    <mergeCell ref="Z1:Z2"/>
    <mergeCell ref="T1:T2"/>
    <mergeCell ref="U1:U2"/>
    <mergeCell ref="V1:V2"/>
    <mergeCell ref="W1:W2"/>
    <mergeCell ref="AD1:AD2"/>
    <mergeCell ref="AE1:AE2"/>
    <mergeCell ref="AB1:AB2"/>
    <mergeCell ref="AC1:AC2"/>
    <mergeCell ref="AF1:AF2"/>
    <mergeCell ref="AG1:AG2"/>
    <mergeCell ref="AH1:AH2"/>
    <mergeCell ref="AI1:AI2"/>
    <mergeCell ref="AJ1:AJ2"/>
    <mergeCell ref="A2:N2"/>
    <mergeCell ref="R1:R2"/>
    <mergeCell ref="S1:S2"/>
    <mergeCell ref="A1:C1"/>
    <mergeCell ref="D1:K1"/>
    <mergeCell ref="A186:A236"/>
    <mergeCell ref="B186:B236"/>
    <mergeCell ref="A237:A271"/>
    <mergeCell ref="B237:B271"/>
    <mergeCell ref="AA1:AA2"/>
    <mergeCell ref="L1:N1"/>
    <mergeCell ref="O1:O2"/>
    <mergeCell ref="P1:P2"/>
    <mergeCell ref="X1:X2"/>
    <mergeCell ref="Q1:Q2"/>
    <mergeCell ref="A4:A61"/>
    <mergeCell ref="B4:B61"/>
    <mergeCell ref="A62:A141"/>
    <mergeCell ref="B62:B141"/>
    <mergeCell ref="A142:A185"/>
    <mergeCell ref="B142:B185"/>
  </mergeCells>
  <conditionalFormatting sqref="O4:O51 O53:O306">
    <cfRule type="cellIs" dxfId="169" priority="34" stopIfTrue="1" operator="greaterThan">
      <formula>0</formula>
    </cfRule>
    <cfRule type="cellIs" dxfId="168" priority="35" stopIfTrue="1" operator="greaterThan">
      <formula>0</formula>
    </cfRule>
    <cfRule type="cellIs" dxfId="167" priority="36" stopIfTrue="1" operator="greaterThan">
      <formula>0</formula>
    </cfRule>
  </conditionalFormatting>
  <conditionalFormatting sqref="O328:O334">
    <cfRule type="cellIs" dxfId="166" priority="10" stopIfTrue="1" operator="greaterThan">
      <formula>0</formula>
    </cfRule>
    <cfRule type="cellIs" dxfId="165" priority="11" stopIfTrue="1" operator="greaterThan">
      <formula>0</formula>
    </cfRule>
    <cfRule type="cellIs" dxfId="164" priority="12" stopIfTrue="1" operator="greaterThan">
      <formula>0</formula>
    </cfRule>
  </conditionalFormatting>
  <conditionalFormatting sqref="O337:O377">
    <cfRule type="cellIs" dxfId="163" priority="4" stopIfTrue="1" operator="greaterThan">
      <formula>0</formula>
    </cfRule>
    <cfRule type="cellIs" dxfId="162" priority="5" stopIfTrue="1" operator="greaterThan">
      <formula>0</formula>
    </cfRule>
    <cfRule type="cellIs" dxfId="161" priority="6" stopIfTrue="1" operator="greaterThan">
      <formula>0</formula>
    </cfRule>
  </conditionalFormatting>
  <conditionalFormatting sqref="P315">
    <cfRule type="cellIs" dxfId="160" priority="31" stopIfTrue="1" operator="greaterThan">
      <formula>0</formula>
    </cfRule>
    <cfRule type="cellIs" dxfId="159" priority="32" stopIfTrue="1" operator="greaterThan">
      <formula>0</formula>
    </cfRule>
    <cfRule type="cellIs" dxfId="158" priority="33" stopIfTrue="1" operator="greaterThan">
      <formula>0</formula>
    </cfRule>
  </conditionalFormatting>
  <conditionalFormatting sqref="P4:AK306">
    <cfRule type="cellIs" dxfId="157" priority="40" stopIfTrue="1" operator="greaterThan">
      <formula>0</formula>
    </cfRule>
    <cfRule type="cellIs" dxfId="156" priority="41" stopIfTrue="1" operator="greaterThan">
      <formula>0</formula>
    </cfRule>
    <cfRule type="cellIs" dxfId="155" priority="42" stopIfTrue="1" operator="greaterThan">
      <formula>0</formula>
    </cfRule>
  </conditionalFormatting>
  <conditionalFormatting sqref="Q301:Q377">
    <cfRule type="cellIs" dxfId="154" priority="37" operator="greaterThan">
      <formula>0</formula>
    </cfRule>
    <cfRule type="cellIs" priority="38" operator="greaterThan">
      <formula>0</formula>
    </cfRule>
  </conditionalFormatting>
  <conditionalFormatting sqref="R315">
    <cfRule type="cellIs" dxfId="153" priority="1" stopIfTrue="1" operator="greaterThan">
      <formula>0</formula>
    </cfRule>
    <cfRule type="cellIs" dxfId="152" priority="2" stopIfTrue="1" operator="greaterThan">
      <formula>0</formula>
    </cfRule>
    <cfRule type="cellIs" dxfId="151" priority="3" stopIfTrue="1" operator="greaterThan">
      <formula>0</formula>
    </cfRule>
  </conditionalFormatting>
  <conditionalFormatting sqref="S4:AK377">
    <cfRule type="cellIs" dxfId="150" priority="39" operator="greaterThan">
      <formula>0</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AK385"/>
  <sheetViews>
    <sheetView tabSelected="1" topLeftCell="B1" zoomScale="70" zoomScaleNormal="70" workbookViewId="0">
      <selection activeCell="V3" sqref="V3"/>
    </sheetView>
  </sheetViews>
  <sheetFormatPr defaultColWidth="9.7109375" defaultRowHeight="15" x14ac:dyDescent="0.25"/>
  <cols>
    <col min="1" max="1" width="24.140625" style="3" customWidth="1"/>
    <col min="2" max="2" width="9.5703125" style="4" customWidth="1"/>
    <col min="3" max="3" width="8.85546875" style="7" customWidth="1"/>
    <col min="4" max="4" width="60.140625" style="25" customWidth="1"/>
    <col min="5" max="5" width="16" style="8" customWidth="1"/>
    <col min="6" max="6" width="15.7109375" style="8" customWidth="1"/>
    <col min="7" max="7" width="12" style="4" customWidth="1"/>
    <col min="8" max="8" width="11" style="7" customWidth="1"/>
    <col min="9" max="9" width="10.85546875" style="24" customWidth="1"/>
    <col min="10" max="10" width="16.85546875" style="24" customWidth="1"/>
    <col min="11" max="11" width="15.140625" style="77" customWidth="1"/>
    <col min="12" max="12" width="9.42578125" style="6" customWidth="1"/>
    <col min="13" max="13" width="13.28515625" style="9" customWidth="1"/>
    <col min="14" max="14" width="12.5703125" style="10" customWidth="1"/>
    <col min="15" max="15" width="18" style="6" customWidth="1"/>
    <col min="16" max="16" width="16.85546875" style="6" customWidth="1"/>
    <col min="17" max="17" width="18.85546875" style="6" customWidth="1"/>
    <col min="18" max="18" width="19.7109375" style="6" customWidth="1"/>
    <col min="19" max="19" width="20.5703125" style="1" customWidth="1"/>
    <col min="20" max="22" width="17.140625" style="1" customWidth="1"/>
    <col min="23" max="23" width="17.140625" style="88" customWidth="1"/>
    <col min="24" max="24" width="17.140625" style="5" customWidth="1"/>
    <col min="25" max="25" width="17.140625" style="1" customWidth="1"/>
    <col min="26" max="26" width="17.140625" style="90" customWidth="1"/>
    <col min="27" max="31" width="17.140625" style="1" customWidth="1"/>
    <col min="32" max="32" width="16.5703125" style="1" customWidth="1"/>
    <col min="33" max="37" width="17.140625" style="1" customWidth="1"/>
    <col min="38" max="16384" width="9.7109375" style="1"/>
  </cols>
  <sheetData>
    <row r="1" spans="1:37" ht="27.75" customHeight="1" x14ac:dyDescent="0.25">
      <c r="A1" s="115" t="s">
        <v>134</v>
      </c>
      <c r="B1" s="116"/>
      <c r="C1" s="117"/>
      <c r="D1" s="115" t="s">
        <v>38</v>
      </c>
      <c r="E1" s="116"/>
      <c r="F1" s="116"/>
      <c r="G1" s="116"/>
      <c r="H1" s="116"/>
      <c r="I1" s="116"/>
      <c r="J1" s="116"/>
      <c r="K1" s="117"/>
      <c r="L1" s="118" t="s">
        <v>678</v>
      </c>
      <c r="M1" s="119"/>
      <c r="N1" s="120"/>
      <c r="O1" s="110" t="s">
        <v>679</v>
      </c>
      <c r="P1" s="110" t="s">
        <v>680</v>
      </c>
      <c r="Q1" s="110" t="s">
        <v>681</v>
      </c>
      <c r="R1" s="110" t="s">
        <v>135</v>
      </c>
      <c r="S1" s="110" t="s">
        <v>135</v>
      </c>
      <c r="T1" s="110" t="s">
        <v>687</v>
      </c>
      <c r="U1" s="110" t="s">
        <v>686</v>
      </c>
      <c r="V1" s="129" t="s">
        <v>688</v>
      </c>
      <c r="W1" s="110" t="s">
        <v>135</v>
      </c>
      <c r="X1" s="110" t="s">
        <v>135</v>
      </c>
      <c r="Y1" s="110" t="s">
        <v>135</v>
      </c>
      <c r="Z1" s="110" t="s">
        <v>135</v>
      </c>
      <c r="AA1" s="110" t="s">
        <v>135</v>
      </c>
      <c r="AB1" s="110" t="s">
        <v>135</v>
      </c>
      <c r="AC1" s="110" t="s">
        <v>135</v>
      </c>
      <c r="AD1" s="110" t="s">
        <v>135</v>
      </c>
      <c r="AE1" s="110" t="s">
        <v>135</v>
      </c>
      <c r="AF1" s="110" t="s">
        <v>135</v>
      </c>
      <c r="AG1" s="110" t="s">
        <v>135</v>
      </c>
      <c r="AH1" s="110" t="s">
        <v>135</v>
      </c>
      <c r="AI1" s="110" t="s">
        <v>135</v>
      </c>
      <c r="AJ1" s="110" t="s">
        <v>135</v>
      </c>
      <c r="AK1" s="110" t="s">
        <v>135</v>
      </c>
    </row>
    <row r="2" spans="1:37" ht="30.75" customHeight="1" x14ac:dyDescent="0.25">
      <c r="A2" s="115" t="s">
        <v>76</v>
      </c>
      <c r="B2" s="116"/>
      <c r="C2" s="116"/>
      <c r="D2" s="116"/>
      <c r="E2" s="116"/>
      <c r="F2" s="116"/>
      <c r="G2" s="116"/>
      <c r="H2" s="116"/>
      <c r="I2" s="116"/>
      <c r="J2" s="116"/>
      <c r="K2" s="116"/>
      <c r="L2" s="116"/>
      <c r="M2" s="116"/>
      <c r="N2" s="117"/>
      <c r="O2" s="110"/>
      <c r="P2" s="110"/>
      <c r="Q2" s="110"/>
      <c r="R2" s="110"/>
      <c r="S2" s="110"/>
      <c r="T2" s="110"/>
      <c r="U2" s="110"/>
      <c r="V2" s="129"/>
      <c r="W2" s="110"/>
      <c r="X2" s="110"/>
      <c r="Y2" s="110"/>
      <c r="Z2" s="110"/>
      <c r="AA2" s="110"/>
      <c r="AB2" s="110"/>
      <c r="AC2" s="110"/>
      <c r="AD2" s="110"/>
      <c r="AE2" s="110"/>
      <c r="AF2" s="110"/>
      <c r="AG2" s="110"/>
      <c r="AH2" s="110"/>
      <c r="AI2" s="110"/>
      <c r="AJ2" s="110"/>
      <c r="AK2" s="110"/>
    </row>
    <row r="3" spans="1:37" s="2" customFormat="1" ht="30" x14ac:dyDescent="0.2">
      <c r="A3" s="28" t="s">
        <v>2</v>
      </c>
      <c r="B3" s="26" t="s">
        <v>1</v>
      </c>
      <c r="C3" s="27" t="s">
        <v>4</v>
      </c>
      <c r="D3" s="27" t="s">
        <v>6</v>
      </c>
      <c r="E3" s="27" t="s">
        <v>28</v>
      </c>
      <c r="F3" s="27" t="s">
        <v>71</v>
      </c>
      <c r="G3" s="27" t="s">
        <v>72</v>
      </c>
      <c r="H3" s="27" t="s">
        <v>7</v>
      </c>
      <c r="I3" s="28" t="s">
        <v>3</v>
      </c>
      <c r="J3" s="29" t="s">
        <v>12</v>
      </c>
      <c r="K3" s="75" t="s">
        <v>5</v>
      </c>
      <c r="L3" s="29" t="s">
        <v>13</v>
      </c>
      <c r="M3" s="30" t="s">
        <v>0</v>
      </c>
      <c r="N3" s="28" t="s">
        <v>8</v>
      </c>
      <c r="O3" s="92">
        <v>45069</v>
      </c>
      <c r="P3" s="92">
        <v>45069</v>
      </c>
      <c r="Q3" s="92">
        <v>45111</v>
      </c>
      <c r="R3" s="92" t="s">
        <v>136</v>
      </c>
      <c r="S3" s="92" t="s">
        <v>136</v>
      </c>
      <c r="T3" s="92">
        <v>45250</v>
      </c>
      <c r="U3" s="92" t="s">
        <v>136</v>
      </c>
      <c r="V3" s="92" t="s">
        <v>136</v>
      </c>
      <c r="W3" s="92" t="s">
        <v>136</v>
      </c>
      <c r="X3" s="92" t="s">
        <v>136</v>
      </c>
      <c r="Y3" s="92" t="s">
        <v>136</v>
      </c>
      <c r="Z3" s="92" t="s">
        <v>136</v>
      </c>
      <c r="AA3" s="92" t="s">
        <v>136</v>
      </c>
      <c r="AB3" s="92" t="s">
        <v>136</v>
      </c>
      <c r="AC3" s="92" t="s">
        <v>136</v>
      </c>
      <c r="AD3" s="92" t="s">
        <v>136</v>
      </c>
      <c r="AE3" s="92" t="s">
        <v>136</v>
      </c>
      <c r="AF3" s="92" t="s">
        <v>136</v>
      </c>
      <c r="AG3" s="92" t="s">
        <v>136</v>
      </c>
      <c r="AH3" s="92" t="s">
        <v>136</v>
      </c>
      <c r="AI3" s="92" t="s">
        <v>136</v>
      </c>
      <c r="AJ3" s="92" t="s">
        <v>136</v>
      </c>
      <c r="AK3" s="92" t="s">
        <v>136</v>
      </c>
    </row>
    <row r="4" spans="1:37" ht="33" hidden="1" customHeight="1" x14ac:dyDescent="0.25">
      <c r="A4" s="121" t="s">
        <v>442</v>
      </c>
      <c r="B4" s="114">
        <v>1</v>
      </c>
      <c r="C4" s="102">
        <v>1</v>
      </c>
      <c r="D4" s="53" t="s">
        <v>137</v>
      </c>
      <c r="E4" s="31" t="s">
        <v>64</v>
      </c>
      <c r="F4" s="31" t="s">
        <v>445</v>
      </c>
      <c r="G4" s="31" t="s">
        <v>31</v>
      </c>
      <c r="H4" s="31" t="s">
        <v>31</v>
      </c>
      <c r="I4" s="46">
        <v>20</v>
      </c>
      <c r="J4" s="46">
        <v>30</v>
      </c>
      <c r="K4" s="64">
        <v>10.9</v>
      </c>
      <c r="L4" s="33">
        <v>15</v>
      </c>
      <c r="M4" s="78">
        <f t="shared" ref="M4:M35" si="0">L4-(SUM(O4:AK4))</f>
        <v>15</v>
      </c>
      <c r="N4" s="44" t="str">
        <f>IF(M4&lt;0,"ATENÇÃO","OK")</f>
        <v>OK</v>
      </c>
      <c r="O4" s="106"/>
      <c r="P4" s="45"/>
      <c r="Q4" s="81"/>
      <c r="R4" s="81"/>
      <c r="S4" s="45"/>
      <c r="T4" s="81"/>
      <c r="U4" s="81"/>
      <c r="V4" s="81"/>
      <c r="W4" s="81"/>
      <c r="X4" s="81"/>
      <c r="Y4" s="81"/>
      <c r="Z4" s="84"/>
      <c r="AA4" s="81"/>
      <c r="AB4" s="81"/>
      <c r="AC4" s="81"/>
      <c r="AD4" s="81"/>
      <c r="AE4" s="81"/>
      <c r="AF4" s="81"/>
      <c r="AG4" s="81"/>
      <c r="AH4" s="81"/>
      <c r="AI4" s="81"/>
      <c r="AJ4" s="81"/>
      <c r="AK4" s="81"/>
    </row>
    <row r="5" spans="1:37" ht="15" hidden="1" customHeight="1" x14ac:dyDescent="0.25">
      <c r="A5" s="121"/>
      <c r="B5" s="114"/>
      <c r="C5" s="102">
        <v>2</v>
      </c>
      <c r="D5" s="53" t="s">
        <v>138</v>
      </c>
      <c r="E5" s="31" t="s">
        <v>64</v>
      </c>
      <c r="F5" s="31" t="s">
        <v>445</v>
      </c>
      <c r="G5" s="31" t="s">
        <v>31</v>
      </c>
      <c r="H5" s="31" t="s">
        <v>31</v>
      </c>
      <c r="I5" s="46">
        <v>20</v>
      </c>
      <c r="J5" s="46">
        <v>30</v>
      </c>
      <c r="K5" s="64">
        <v>10</v>
      </c>
      <c r="L5" s="33">
        <v>15</v>
      </c>
      <c r="M5" s="78">
        <f t="shared" si="0"/>
        <v>10</v>
      </c>
      <c r="N5" s="44" t="str">
        <f t="shared" ref="N5:N68" si="1">IF(M5&lt;0,"ATENÇÃO","OK")</f>
        <v>OK</v>
      </c>
      <c r="O5" s="106">
        <v>5</v>
      </c>
      <c r="P5" s="45"/>
      <c r="Q5" s="107"/>
      <c r="R5" s="81"/>
      <c r="S5" s="45"/>
      <c r="T5" s="81"/>
      <c r="U5" s="81"/>
      <c r="V5" s="81"/>
      <c r="W5" s="81"/>
      <c r="X5" s="81"/>
      <c r="Y5" s="81"/>
      <c r="Z5" s="84"/>
      <c r="AA5" s="81"/>
      <c r="AB5" s="81"/>
      <c r="AC5" s="81"/>
      <c r="AD5" s="81"/>
      <c r="AE5" s="81"/>
      <c r="AF5" s="81"/>
      <c r="AG5" s="81"/>
      <c r="AH5" s="81"/>
      <c r="AI5" s="81"/>
      <c r="AJ5" s="81"/>
      <c r="AK5" s="81"/>
    </row>
    <row r="6" spans="1:37" ht="15" hidden="1" customHeight="1" x14ac:dyDescent="0.25">
      <c r="A6" s="121"/>
      <c r="B6" s="114"/>
      <c r="C6" s="102">
        <v>3</v>
      </c>
      <c r="D6" s="54" t="s">
        <v>139</v>
      </c>
      <c r="E6" s="31" t="s">
        <v>64</v>
      </c>
      <c r="F6" s="31" t="s">
        <v>445</v>
      </c>
      <c r="G6" s="31" t="s">
        <v>31</v>
      </c>
      <c r="H6" s="46" t="s">
        <v>31</v>
      </c>
      <c r="I6" s="46">
        <v>20</v>
      </c>
      <c r="J6" s="46">
        <v>30</v>
      </c>
      <c r="K6" s="64">
        <v>14.5</v>
      </c>
      <c r="L6" s="33">
        <v>20</v>
      </c>
      <c r="M6" s="78">
        <f t="shared" si="0"/>
        <v>20</v>
      </c>
      <c r="N6" s="44" t="str">
        <f t="shared" si="1"/>
        <v>OK</v>
      </c>
      <c r="O6" s="106"/>
      <c r="P6" s="45"/>
      <c r="Q6" s="107"/>
      <c r="R6" s="81"/>
      <c r="S6" s="45"/>
      <c r="T6" s="81"/>
      <c r="U6" s="81"/>
      <c r="V6" s="81"/>
      <c r="W6" s="81"/>
      <c r="X6" s="81"/>
      <c r="Y6" s="81"/>
      <c r="Z6" s="84"/>
      <c r="AA6" s="81"/>
      <c r="AB6" s="81"/>
      <c r="AC6" s="81"/>
      <c r="AD6" s="81"/>
      <c r="AE6" s="81"/>
      <c r="AF6" s="81"/>
      <c r="AG6" s="81"/>
      <c r="AH6" s="81"/>
      <c r="AI6" s="81"/>
      <c r="AJ6" s="81"/>
      <c r="AK6" s="81"/>
    </row>
    <row r="7" spans="1:37" ht="15" hidden="1" customHeight="1" x14ac:dyDescent="0.25">
      <c r="A7" s="121"/>
      <c r="B7" s="114"/>
      <c r="C7" s="102">
        <v>4</v>
      </c>
      <c r="D7" s="53" t="s">
        <v>140</v>
      </c>
      <c r="E7" s="31" t="s">
        <v>64</v>
      </c>
      <c r="F7" s="31" t="s">
        <v>445</v>
      </c>
      <c r="G7" s="31" t="s">
        <v>31</v>
      </c>
      <c r="H7" s="31" t="s">
        <v>31</v>
      </c>
      <c r="I7" s="46">
        <v>20</v>
      </c>
      <c r="J7" s="46">
        <v>30</v>
      </c>
      <c r="K7" s="64">
        <v>14.5</v>
      </c>
      <c r="L7" s="33">
        <v>20</v>
      </c>
      <c r="M7" s="78">
        <f t="shared" si="0"/>
        <v>20</v>
      </c>
      <c r="N7" s="44" t="str">
        <f t="shared" si="1"/>
        <v>OK</v>
      </c>
      <c r="O7" s="106"/>
      <c r="P7" s="45"/>
      <c r="Q7" s="107"/>
      <c r="R7" s="81"/>
      <c r="S7" s="45"/>
      <c r="T7" s="81"/>
      <c r="U7" s="81"/>
      <c r="V7" s="81"/>
      <c r="W7" s="81"/>
      <c r="X7" s="81"/>
      <c r="Y7" s="81"/>
      <c r="Z7" s="84"/>
      <c r="AA7" s="81"/>
      <c r="AB7" s="81"/>
      <c r="AC7" s="81"/>
      <c r="AD7" s="81"/>
      <c r="AE7" s="81"/>
      <c r="AF7" s="81"/>
      <c r="AG7" s="81"/>
      <c r="AH7" s="81"/>
      <c r="AI7" s="81"/>
      <c r="AJ7" s="81"/>
      <c r="AK7" s="81"/>
    </row>
    <row r="8" spans="1:37" ht="15" hidden="1" customHeight="1" x14ac:dyDescent="0.25">
      <c r="A8" s="121"/>
      <c r="B8" s="114"/>
      <c r="C8" s="102">
        <v>5</v>
      </c>
      <c r="D8" s="54" t="s">
        <v>141</v>
      </c>
      <c r="E8" s="31" t="s">
        <v>64</v>
      </c>
      <c r="F8" s="31" t="s">
        <v>445</v>
      </c>
      <c r="G8" s="31" t="s">
        <v>31</v>
      </c>
      <c r="H8" s="52" t="s">
        <v>31</v>
      </c>
      <c r="I8" s="46">
        <v>20</v>
      </c>
      <c r="J8" s="46">
        <v>30</v>
      </c>
      <c r="K8" s="64">
        <v>17</v>
      </c>
      <c r="L8" s="33">
        <v>15</v>
      </c>
      <c r="M8" s="78">
        <f t="shared" si="0"/>
        <v>15</v>
      </c>
      <c r="N8" s="44" t="str">
        <f t="shared" si="1"/>
        <v>OK</v>
      </c>
      <c r="O8" s="106"/>
      <c r="P8" s="45"/>
      <c r="Q8" s="107"/>
      <c r="R8" s="81"/>
      <c r="S8" s="45"/>
      <c r="T8" s="81"/>
      <c r="U8" s="81"/>
      <c r="V8" s="81"/>
      <c r="W8" s="81"/>
      <c r="X8" s="81"/>
      <c r="Y8" s="81"/>
      <c r="Z8" s="84"/>
      <c r="AA8" s="81"/>
      <c r="AB8" s="81"/>
      <c r="AC8" s="81"/>
      <c r="AD8" s="81"/>
      <c r="AE8" s="81"/>
      <c r="AF8" s="81"/>
      <c r="AG8" s="81"/>
      <c r="AH8" s="81"/>
      <c r="AI8" s="81"/>
      <c r="AJ8" s="81"/>
      <c r="AK8" s="81"/>
    </row>
    <row r="9" spans="1:37" ht="15" hidden="1" customHeight="1" x14ac:dyDescent="0.25">
      <c r="A9" s="121"/>
      <c r="B9" s="114"/>
      <c r="C9" s="102">
        <v>6</v>
      </c>
      <c r="D9" s="54" t="s">
        <v>142</v>
      </c>
      <c r="E9" s="31" t="s">
        <v>64</v>
      </c>
      <c r="F9" s="31" t="s">
        <v>445</v>
      </c>
      <c r="G9" s="31" t="s">
        <v>31</v>
      </c>
      <c r="H9" s="52" t="s">
        <v>31</v>
      </c>
      <c r="I9" s="46">
        <v>20</v>
      </c>
      <c r="J9" s="46">
        <v>30</v>
      </c>
      <c r="K9" s="64">
        <v>16.5</v>
      </c>
      <c r="L9" s="33">
        <v>15</v>
      </c>
      <c r="M9" s="78">
        <f t="shared" si="0"/>
        <v>10</v>
      </c>
      <c r="N9" s="44" t="str">
        <f t="shared" si="1"/>
        <v>OK</v>
      </c>
      <c r="O9" s="106">
        <v>5</v>
      </c>
      <c r="P9" s="45"/>
      <c r="Q9" s="107"/>
      <c r="R9" s="81"/>
      <c r="S9" s="45"/>
      <c r="T9" s="81"/>
      <c r="U9" s="81"/>
      <c r="V9" s="81"/>
      <c r="W9" s="81"/>
      <c r="X9" s="81"/>
      <c r="Y9" s="81"/>
      <c r="Z9" s="84"/>
      <c r="AA9" s="81"/>
      <c r="AB9" s="81"/>
      <c r="AC9" s="81"/>
      <c r="AD9" s="81"/>
      <c r="AE9" s="81"/>
      <c r="AF9" s="81"/>
      <c r="AG9" s="81"/>
      <c r="AH9" s="81"/>
      <c r="AI9" s="81"/>
      <c r="AJ9" s="81"/>
      <c r="AK9" s="81"/>
    </row>
    <row r="10" spans="1:37" ht="15" customHeight="1" x14ac:dyDescent="0.25">
      <c r="A10" s="121"/>
      <c r="B10" s="114"/>
      <c r="C10" s="102">
        <v>7</v>
      </c>
      <c r="D10" s="54" t="s">
        <v>143</v>
      </c>
      <c r="E10" s="31" t="s">
        <v>64</v>
      </c>
      <c r="F10" s="31" t="s">
        <v>445</v>
      </c>
      <c r="G10" s="31" t="s">
        <v>70</v>
      </c>
      <c r="H10" s="52" t="s">
        <v>70</v>
      </c>
      <c r="I10" s="46">
        <v>20</v>
      </c>
      <c r="J10" s="46">
        <v>30</v>
      </c>
      <c r="K10" s="64">
        <v>19.760000000000002</v>
      </c>
      <c r="L10" s="33">
        <v>10</v>
      </c>
      <c r="M10" s="78">
        <f t="shared" si="0"/>
        <v>6</v>
      </c>
      <c r="N10" s="44" t="str">
        <f t="shared" si="1"/>
        <v>OK</v>
      </c>
      <c r="O10" s="106"/>
      <c r="P10" s="45"/>
      <c r="Q10" s="107"/>
      <c r="R10" s="81"/>
      <c r="S10" s="45"/>
      <c r="T10" s="81"/>
      <c r="U10" s="81"/>
      <c r="V10" s="81">
        <v>4</v>
      </c>
      <c r="W10" s="81"/>
      <c r="X10" s="81"/>
      <c r="Y10" s="81"/>
      <c r="Z10" s="84"/>
      <c r="AA10" s="81"/>
      <c r="AB10" s="81"/>
      <c r="AC10" s="81"/>
      <c r="AD10" s="81"/>
      <c r="AE10" s="81"/>
      <c r="AF10" s="81"/>
      <c r="AG10" s="81"/>
      <c r="AH10" s="81"/>
      <c r="AI10" s="81"/>
      <c r="AJ10" s="81"/>
      <c r="AK10" s="81"/>
    </row>
    <row r="11" spans="1:37" ht="15" customHeight="1" x14ac:dyDescent="0.25">
      <c r="A11" s="121"/>
      <c r="B11" s="114"/>
      <c r="C11" s="102">
        <v>8</v>
      </c>
      <c r="D11" s="54" t="s">
        <v>144</v>
      </c>
      <c r="E11" s="46" t="s">
        <v>64</v>
      </c>
      <c r="F11" s="46" t="s">
        <v>447</v>
      </c>
      <c r="G11" s="31" t="s">
        <v>70</v>
      </c>
      <c r="H11" s="46" t="s">
        <v>70</v>
      </c>
      <c r="I11" s="46">
        <v>20</v>
      </c>
      <c r="J11" s="46">
        <v>30</v>
      </c>
      <c r="K11" s="64">
        <v>41.99</v>
      </c>
      <c r="L11" s="33">
        <v>10</v>
      </c>
      <c r="M11" s="78">
        <f t="shared" si="0"/>
        <v>7</v>
      </c>
      <c r="N11" s="44" t="str">
        <f t="shared" si="1"/>
        <v>OK</v>
      </c>
      <c r="O11" s="106"/>
      <c r="P11" s="45"/>
      <c r="Q11" s="107"/>
      <c r="R11" s="81"/>
      <c r="S11" s="45"/>
      <c r="T11" s="81"/>
      <c r="U11" s="81"/>
      <c r="V11" s="81">
        <v>3</v>
      </c>
      <c r="W11" s="81"/>
      <c r="X11" s="81"/>
      <c r="Y11" s="81"/>
      <c r="Z11" s="84"/>
      <c r="AA11" s="81"/>
      <c r="AB11" s="81"/>
      <c r="AC11" s="81"/>
      <c r="AD11" s="81"/>
      <c r="AE11" s="81"/>
      <c r="AF11" s="81"/>
      <c r="AG11" s="81"/>
      <c r="AH11" s="81"/>
      <c r="AI11" s="81"/>
      <c r="AJ11" s="81"/>
      <c r="AK11" s="81"/>
    </row>
    <row r="12" spans="1:37" ht="15" hidden="1" customHeight="1" x14ac:dyDescent="0.25">
      <c r="A12" s="121"/>
      <c r="B12" s="114"/>
      <c r="C12" s="102">
        <v>9</v>
      </c>
      <c r="D12" s="54" t="s">
        <v>145</v>
      </c>
      <c r="E12" s="46" t="s">
        <v>66</v>
      </c>
      <c r="F12" s="46" t="s">
        <v>445</v>
      </c>
      <c r="G12" s="31" t="s">
        <v>31</v>
      </c>
      <c r="H12" s="46" t="s">
        <v>31</v>
      </c>
      <c r="I12" s="46">
        <v>20</v>
      </c>
      <c r="J12" s="46">
        <v>30</v>
      </c>
      <c r="K12" s="64">
        <v>0.71</v>
      </c>
      <c r="L12" s="33">
        <v>50</v>
      </c>
      <c r="M12" s="78">
        <f t="shared" si="0"/>
        <v>50</v>
      </c>
      <c r="N12" s="44" t="str">
        <f t="shared" si="1"/>
        <v>OK</v>
      </c>
      <c r="O12" s="106"/>
      <c r="P12" s="45"/>
      <c r="Q12" s="107"/>
      <c r="R12" s="81"/>
      <c r="S12" s="45"/>
      <c r="T12" s="81"/>
      <c r="U12" s="81"/>
      <c r="V12" s="81"/>
      <c r="W12" s="81"/>
      <c r="X12" s="81"/>
      <c r="Y12" s="81"/>
      <c r="Z12" s="84"/>
      <c r="AA12" s="81"/>
      <c r="AB12" s="81"/>
      <c r="AC12" s="81"/>
      <c r="AD12" s="81"/>
      <c r="AE12" s="81"/>
      <c r="AF12" s="81"/>
      <c r="AG12" s="81"/>
      <c r="AH12" s="81"/>
      <c r="AI12" s="81"/>
      <c r="AJ12" s="81"/>
      <c r="AK12" s="81"/>
    </row>
    <row r="13" spans="1:37" ht="15" hidden="1" customHeight="1" x14ac:dyDescent="0.25">
      <c r="A13" s="121"/>
      <c r="B13" s="114"/>
      <c r="C13" s="102">
        <v>10</v>
      </c>
      <c r="D13" s="54" t="s">
        <v>146</v>
      </c>
      <c r="E13" s="46" t="s">
        <v>66</v>
      </c>
      <c r="F13" s="46" t="s">
        <v>445</v>
      </c>
      <c r="G13" s="31" t="s">
        <v>31</v>
      </c>
      <c r="H13" s="46" t="s">
        <v>31</v>
      </c>
      <c r="I13" s="46">
        <v>20</v>
      </c>
      <c r="J13" s="46">
        <v>30</v>
      </c>
      <c r="K13" s="64">
        <v>0.7</v>
      </c>
      <c r="L13" s="33">
        <v>50</v>
      </c>
      <c r="M13" s="78">
        <f t="shared" si="0"/>
        <v>25</v>
      </c>
      <c r="N13" s="44" t="str">
        <f t="shared" si="1"/>
        <v>OK</v>
      </c>
      <c r="O13" s="106">
        <v>25</v>
      </c>
      <c r="P13" s="45"/>
      <c r="Q13" s="107"/>
      <c r="R13" s="81"/>
      <c r="S13" s="45"/>
      <c r="T13" s="81"/>
      <c r="U13" s="81"/>
      <c r="V13" s="81"/>
      <c r="W13" s="81"/>
      <c r="X13" s="81"/>
      <c r="Y13" s="81"/>
      <c r="Z13" s="84"/>
      <c r="AA13" s="81"/>
      <c r="AB13" s="81"/>
      <c r="AC13" s="81"/>
      <c r="AD13" s="81"/>
      <c r="AE13" s="81"/>
      <c r="AF13" s="81"/>
      <c r="AG13" s="81"/>
      <c r="AH13" s="81"/>
      <c r="AI13" s="81"/>
      <c r="AJ13" s="81"/>
      <c r="AK13" s="81"/>
    </row>
    <row r="14" spans="1:37" ht="15" hidden="1" customHeight="1" x14ac:dyDescent="0.25">
      <c r="A14" s="121"/>
      <c r="B14" s="114"/>
      <c r="C14" s="102">
        <v>11</v>
      </c>
      <c r="D14" s="54" t="s">
        <v>147</v>
      </c>
      <c r="E14" s="46" t="s">
        <v>66</v>
      </c>
      <c r="F14" s="46" t="s">
        <v>445</v>
      </c>
      <c r="G14" s="31" t="s">
        <v>31</v>
      </c>
      <c r="H14" s="46" t="s">
        <v>31</v>
      </c>
      <c r="I14" s="46">
        <v>20</v>
      </c>
      <c r="J14" s="46">
        <v>30</v>
      </c>
      <c r="K14" s="64">
        <v>0.9</v>
      </c>
      <c r="L14" s="33">
        <v>50</v>
      </c>
      <c r="M14" s="78">
        <f t="shared" si="0"/>
        <v>50</v>
      </c>
      <c r="N14" s="44" t="str">
        <f t="shared" si="1"/>
        <v>OK</v>
      </c>
      <c r="O14" s="106"/>
      <c r="P14" s="45"/>
      <c r="Q14" s="107"/>
      <c r="R14" s="81"/>
      <c r="S14" s="45"/>
      <c r="T14" s="81"/>
      <c r="U14" s="81"/>
      <c r="V14" s="81"/>
      <c r="W14" s="81"/>
      <c r="X14" s="81"/>
      <c r="Y14" s="81"/>
      <c r="Z14" s="84"/>
      <c r="AA14" s="81"/>
      <c r="AB14" s="81"/>
      <c r="AC14" s="81"/>
      <c r="AD14" s="81"/>
      <c r="AE14" s="81"/>
      <c r="AF14" s="81"/>
      <c r="AG14" s="81"/>
      <c r="AH14" s="81"/>
      <c r="AI14" s="81"/>
      <c r="AJ14" s="81"/>
      <c r="AK14" s="81"/>
    </row>
    <row r="15" spans="1:37" ht="15" hidden="1" customHeight="1" x14ac:dyDescent="0.25">
      <c r="A15" s="121"/>
      <c r="B15" s="114"/>
      <c r="C15" s="102">
        <v>12</v>
      </c>
      <c r="D15" s="53" t="s">
        <v>148</v>
      </c>
      <c r="E15" s="31" t="s">
        <v>66</v>
      </c>
      <c r="F15" s="31" t="s">
        <v>445</v>
      </c>
      <c r="G15" s="31" t="s">
        <v>31</v>
      </c>
      <c r="H15" s="31" t="s">
        <v>31</v>
      </c>
      <c r="I15" s="46">
        <v>20</v>
      </c>
      <c r="J15" s="46">
        <v>30</v>
      </c>
      <c r="K15" s="64">
        <v>0.9</v>
      </c>
      <c r="L15" s="33">
        <v>50</v>
      </c>
      <c r="M15" s="78">
        <f t="shared" si="0"/>
        <v>50</v>
      </c>
      <c r="N15" s="44" t="str">
        <f t="shared" si="1"/>
        <v>OK</v>
      </c>
      <c r="O15" s="106"/>
      <c r="P15" s="45"/>
      <c r="Q15" s="107"/>
      <c r="R15" s="81"/>
      <c r="S15" s="45"/>
      <c r="T15" s="81"/>
      <c r="U15" s="81"/>
      <c r="V15" s="81"/>
      <c r="W15" s="81"/>
      <c r="X15" s="81"/>
      <c r="Y15" s="81"/>
      <c r="Z15" s="84"/>
      <c r="AA15" s="81"/>
      <c r="AB15" s="81"/>
      <c r="AC15" s="81"/>
      <c r="AD15" s="81"/>
      <c r="AE15" s="81"/>
      <c r="AF15" s="81"/>
      <c r="AG15" s="81"/>
      <c r="AH15" s="81"/>
      <c r="AI15" s="81"/>
      <c r="AJ15" s="81"/>
      <c r="AK15" s="81"/>
    </row>
    <row r="16" spans="1:37" ht="15" hidden="1" customHeight="1" x14ac:dyDescent="0.25">
      <c r="A16" s="121"/>
      <c r="B16" s="114"/>
      <c r="C16" s="102">
        <v>13</v>
      </c>
      <c r="D16" s="53" t="s">
        <v>149</v>
      </c>
      <c r="E16" s="31" t="s">
        <v>66</v>
      </c>
      <c r="F16" s="31" t="s">
        <v>445</v>
      </c>
      <c r="G16" s="31" t="s">
        <v>31</v>
      </c>
      <c r="H16" s="31" t="s">
        <v>31</v>
      </c>
      <c r="I16" s="46">
        <v>20</v>
      </c>
      <c r="J16" s="46">
        <v>30</v>
      </c>
      <c r="K16" s="64">
        <v>1.55</v>
      </c>
      <c r="L16" s="33">
        <v>50</v>
      </c>
      <c r="M16" s="78">
        <f t="shared" si="0"/>
        <v>50</v>
      </c>
      <c r="N16" s="44" t="str">
        <f t="shared" si="1"/>
        <v>OK</v>
      </c>
      <c r="O16" s="106"/>
      <c r="P16" s="45"/>
      <c r="Q16" s="107"/>
      <c r="R16" s="81"/>
      <c r="S16" s="45"/>
      <c r="T16" s="81"/>
      <c r="U16" s="81"/>
      <c r="V16" s="81"/>
      <c r="W16" s="81"/>
      <c r="X16" s="81"/>
      <c r="Y16" s="81"/>
      <c r="Z16" s="84"/>
      <c r="AA16" s="81"/>
      <c r="AB16" s="81"/>
      <c r="AC16" s="81"/>
      <c r="AD16" s="81"/>
      <c r="AE16" s="81"/>
      <c r="AF16" s="81"/>
      <c r="AG16" s="81"/>
      <c r="AH16" s="81"/>
      <c r="AI16" s="81"/>
      <c r="AJ16" s="81"/>
      <c r="AK16" s="81"/>
    </row>
    <row r="17" spans="1:37" ht="15" hidden="1" customHeight="1" x14ac:dyDescent="0.25">
      <c r="A17" s="121"/>
      <c r="B17" s="114"/>
      <c r="C17" s="102">
        <v>14</v>
      </c>
      <c r="D17" s="53" t="s">
        <v>150</v>
      </c>
      <c r="E17" s="31" t="s">
        <v>66</v>
      </c>
      <c r="F17" s="31" t="s">
        <v>445</v>
      </c>
      <c r="G17" s="31" t="s">
        <v>31</v>
      </c>
      <c r="H17" s="31" t="s">
        <v>31</v>
      </c>
      <c r="I17" s="46">
        <v>20</v>
      </c>
      <c r="J17" s="46">
        <v>30</v>
      </c>
      <c r="K17" s="64">
        <v>1.55</v>
      </c>
      <c r="L17" s="33">
        <v>50</v>
      </c>
      <c r="M17" s="78">
        <f t="shared" si="0"/>
        <v>25</v>
      </c>
      <c r="N17" s="44" t="str">
        <f t="shared" si="1"/>
        <v>OK</v>
      </c>
      <c r="O17" s="106">
        <v>25</v>
      </c>
      <c r="P17" s="45"/>
      <c r="Q17" s="107"/>
      <c r="R17" s="81"/>
      <c r="S17" s="45"/>
      <c r="T17" s="81"/>
      <c r="U17" s="81"/>
      <c r="V17" s="81"/>
      <c r="W17" s="81"/>
      <c r="X17" s="81"/>
      <c r="Y17" s="81"/>
      <c r="Z17" s="84"/>
      <c r="AA17" s="81"/>
      <c r="AB17" s="81"/>
      <c r="AC17" s="81"/>
      <c r="AD17" s="81"/>
      <c r="AE17" s="81"/>
      <c r="AF17" s="81"/>
      <c r="AG17" s="81"/>
      <c r="AH17" s="81"/>
      <c r="AI17" s="81"/>
      <c r="AJ17" s="81"/>
      <c r="AK17" s="81"/>
    </row>
    <row r="18" spans="1:37" ht="15" hidden="1" customHeight="1" x14ac:dyDescent="0.25">
      <c r="A18" s="121"/>
      <c r="B18" s="114"/>
      <c r="C18" s="102">
        <v>15</v>
      </c>
      <c r="D18" s="53" t="s">
        <v>151</v>
      </c>
      <c r="E18" s="31" t="s">
        <v>64</v>
      </c>
      <c r="F18" s="31" t="s">
        <v>445</v>
      </c>
      <c r="G18" s="31" t="s">
        <v>31</v>
      </c>
      <c r="H18" s="31" t="s">
        <v>31</v>
      </c>
      <c r="I18" s="46">
        <v>20</v>
      </c>
      <c r="J18" s="46">
        <v>30</v>
      </c>
      <c r="K18" s="64">
        <v>0.6</v>
      </c>
      <c r="L18" s="33">
        <v>50</v>
      </c>
      <c r="M18" s="78">
        <f t="shared" si="0"/>
        <v>50</v>
      </c>
      <c r="N18" s="44" t="str">
        <f t="shared" si="1"/>
        <v>OK</v>
      </c>
      <c r="O18" s="106"/>
      <c r="P18" s="45"/>
      <c r="Q18" s="107"/>
      <c r="R18" s="81"/>
      <c r="S18" s="45"/>
      <c r="T18" s="81"/>
      <c r="U18" s="81"/>
      <c r="V18" s="81"/>
      <c r="W18" s="81"/>
      <c r="X18" s="81"/>
      <c r="Y18" s="81"/>
      <c r="Z18" s="84"/>
      <c r="AA18" s="81"/>
      <c r="AB18" s="81"/>
      <c r="AC18" s="81"/>
      <c r="AD18" s="81"/>
      <c r="AE18" s="81"/>
      <c r="AF18" s="81"/>
      <c r="AG18" s="81"/>
      <c r="AH18" s="81"/>
      <c r="AI18" s="81"/>
      <c r="AJ18" s="81"/>
      <c r="AK18" s="81"/>
    </row>
    <row r="19" spans="1:37" ht="15" hidden="1" customHeight="1" x14ac:dyDescent="0.25">
      <c r="A19" s="121"/>
      <c r="B19" s="114"/>
      <c r="C19" s="102">
        <v>16</v>
      </c>
      <c r="D19" s="53" t="s">
        <v>152</v>
      </c>
      <c r="E19" s="31" t="s">
        <v>64</v>
      </c>
      <c r="F19" s="31" t="s">
        <v>445</v>
      </c>
      <c r="G19" s="31" t="s">
        <v>31</v>
      </c>
      <c r="H19" s="31" t="s">
        <v>31</v>
      </c>
      <c r="I19" s="46">
        <v>20</v>
      </c>
      <c r="J19" s="46">
        <v>30</v>
      </c>
      <c r="K19" s="64">
        <v>0.6</v>
      </c>
      <c r="L19" s="33">
        <v>50</v>
      </c>
      <c r="M19" s="78">
        <f t="shared" si="0"/>
        <v>50</v>
      </c>
      <c r="N19" s="44" t="str">
        <f t="shared" si="1"/>
        <v>OK</v>
      </c>
      <c r="O19" s="106"/>
      <c r="P19" s="45"/>
      <c r="Q19" s="107"/>
      <c r="R19" s="81"/>
      <c r="S19" s="45"/>
      <c r="T19" s="81"/>
      <c r="U19" s="81"/>
      <c r="V19" s="81"/>
      <c r="W19" s="81"/>
      <c r="X19" s="81"/>
      <c r="Y19" s="81"/>
      <c r="Z19" s="84"/>
      <c r="AA19" s="81"/>
      <c r="AB19" s="81"/>
      <c r="AC19" s="81"/>
      <c r="AD19" s="81"/>
      <c r="AE19" s="81"/>
      <c r="AF19" s="81"/>
      <c r="AG19" s="81"/>
      <c r="AH19" s="81"/>
      <c r="AI19" s="81"/>
      <c r="AJ19" s="81"/>
      <c r="AK19" s="81"/>
    </row>
    <row r="20" spans="1:37" ht="15" hidden="1" customHeight="1" x14ac:dyDescent="0.25">
      <c r="A20" s="121"/>
      <c r="B20" s="114"/>
      <c r="C20" s="102">
        <v>17</v>
      </c>
      <c r="D20" s="53" t="s">
        <v>153</v>
      </c>
      <c r="E20" s="31" t="s">
        <v>64</v>
      </c>
      <c r="F20" s="31" t="s">
        <v>445</v>
      </c>
      <c r="G20" s="31" t="s">
        <v>31</v>
      </c>
      <c r="H20" s="31" t="s">
        <v>31</v>
      </c>
      <c r="I20" s="46">
        <v>20</v>
      </c>
      <c r="J20" s="46">
        <v>30</v>
      </c>
      <c r="K20" s="64">
        <v>0.8</v>
      </c>
      <c r="L20" s="33">
        <v>50</v>
      </c>
      <c r="M20" s="78">
        <f t="shared" si="0"/>
        <v>50</v>
      </c>
      <c r="N20" s="44" t="str">
        <f t="shared" si="1"/>
        <v>OK</v>
      </c>
      <c r="O20" s="106"/>
      <c r="P20" s="45"/>
      <c r="Q20" s="107"/>
      <c r="R20" s="81"/>
      <c r="S20" s="45"/>
      <c r="T20" s="81"/>
      <c r="U20" s="81"/>
      <c r="V20" s="81"/>
      <c r="W20" s="81"/>
      <c r="X20" s="81"/>
      <c r="Y20" s="81"/>
      <c r="Z20" s="84"/>
      <c r="AA20" s="81"/>
      <c r="AB20" s="81"/>
      <c r="AC20" s="81"/>
      <c r="AD20" s="81"/>
      <c r="AE20" s="81"/>
      <c r="AF20" s="81"/>
      <c r="AG20" s="81"/>
      <c r="AH20" s="81"/>
      <c r="AI20" s="81"/>
      <c r="AJ20" s="81"/>
      <c r="AK20" s="81"/>
    </row>
    <row r="21" spans="1:37" ht="15" hidden="1" customHeight="1" x14ac:dyDescent="0.25">
      <c r="A21" s="121"/>
      <c r="B21" s="114"/>
      <c r="C21" s="102">
        <v>18</v>
      </c>
      <c r="D21" s="54" t="s">
        <v>154</v>
      </c>
      <c r="E21" s="31" t="s">
        <v>64</v>
      </c>
      <c r="F21" s="31" t="s">
        <v>445</v>
      </c>
      <c r="G21" s="51" t="s">
        <v>31</v>
      </c>
      <c r="H21" s="46" t="s">
        <v>31</v>
      </c>
      <c r="I21" s="46">
        <v>20</v>
      </c>
      <c r="J21" s="46">
        <v>30</v>
      </c>
      <c r="K21" s="64">
        <v>0.8</v>
      </c>
      <c r="L21" s="33">
        <v>50</v>
      </c>
      <c r="M21" s="78">
        <f t="shared" si="0"/>
        <v>50</v>
      </c>
      <c r="N21" s="44" t="str">
        <f t="shared" si="1"/>
        <v>OK</v>
      </c>
      <c r="O21" s="106"/>
      <c r="P21" s="45"/>
      <c r="Q21" s="107"/>
      <c r="R21" s="81"/>
      <c r="S21" s="45"/>
      <c r="T21" s="81"/>
      <c r="U21" s="81"/>
      <c r="V21" s="81"/>
      <c r="W21" s="81"/>
      <c r="X21" s="81"/>
      <c r="Y21" s="81"/>
      <c r="Z21" s="84"/>
      <c r="AA21" s="81"/>
      <c r="AB21" s="81"/>
      <c r="AC21" s="81"/>
      <c r="AD21" s="81"/>
      <c r="AE21" s="81"/>
      <c r="AF21" s="81"/>
      <c r="AG21" s="81"/>
      <c r="AH21" s="81"/>
      <c r="AI21" s="81"/>
      <c r="AJ21" s="81"/>
      <c r="AK21" s="81"/>
    </row>
    <row r="22" spans="1:37" ht="15" hidden="1" customHeight="1" x14ac:dyDescent="0.25">
      <c r="A22" s="121"/>
      <c r="B22" s="114"/>
      <c r="C22" s="102">
        <v>19</v>
      </c>
      <c r="D22" s="53" t="s">
        <v>155</v>
      </c>
      <c r="E22" s="31" t="s">
        <v>64</v>
      </c>
      <c r="F22" s="31" t="s">
        <v>445</v>
      </c>
      <c r="G22" s="51" t="s">
        <v>31</v>
      </c>
      <c r="H22" s="31" t="s">
        <v>31</v>
      </c>
      <c r="I22" s="46">
        <v>20</v>
      </c>
      <c r="J22" s="46">
        <v>30</v>
      </c>
      <c r="K22" s="64">
        <v>1.2</v>
      </c>
      <c r="L22" s="33">
        <v>50</v>
      </c>
      <c r="M22" s="78">
        <f t="shared" si="0"/>
        <v>50</v>
      </c>
      <c r="N22" s="44" t="str">
        <f t="shared" si="1"/>
        <v>OK</v>
      </c>
      <c r="O22" s="106"/>
      <c r="P22" s="45"/>
      <c r="Q22" s="107"/>
      <c r="R22" s="81"/>
      <c r="S22" s="45"/>
      <c r="T22" s="81"/>
      <c r="U22" s="81"/>
      <c r="V22" s="81"/>
      <c r="W22" s="81"/>
      <c r="X22" s="81"/>
      <c r="Y22" s="81"/>
      <c r="Z22" s="84"/>
      <c r="AA22" s="81"/>
      <c r="AB22" s="81"/>
      <c r="AC22" s="81"/>
      <c r="AD22" s="81"/>
      <c r="AE22" s="81"/>
      <c r="AF22" s="81"/>
      <c r="AG22" s="81"/>
      <c r="AH22" s="81"/>
      <c r="AI22" s="81"/>
      <c r="AJ22" s="81"/>
      <c r="AK22" s="81"/>
    </row>
    <row r="23" spans="1:37" ht="15" hidden="1" customHeight="1" x14ac:dyDescent="0.25">
      <c r="A23" s="121"/>
      <c r="B23" s="114"/>
      <c r="C23" s="102">
        <v>20</v>
      </c>
      <c r="D23" s="53" t="s">
        <v>156</v>
      </c>
      <c r="E23" s="31" t="s">
        <v>64</v>
      </c>
      <c r="F23" s="31" t="s">
        <v>445</v>
      </c>
      <c r="G23" s="51" t="s">
        <v>31</v>
      </c>
      <c r="H23" s="31" t="s">
        <v>31</v>
      </c>
      <c r="I23" s="46">
        <v>20</v>
      </c>
      <c r="J23" s="46">
        <v>30</v>
      </c>
      <c r="K23" s="64">
        <v>1.2</v>
      </c>
      <c r="L23" s="33">
        <v>50</v>
      </c>
      <c r="M23" s="78">
        <f t="shared" si="0"/>
        <v>50</v>
      </c>
      <c r="N23" s="44" t="str">
        <f t="shared" si="1"/>
        <v>OK</v>
      </c>
      <c r="O23" s="106"/>
      <c r="P23" s="45"/>
      <c r="Q23" s="107"/>
      <c r="R23" s="81"/>
      <c r="S23" s="45"/>
      <c r="T23" s="81"/>
      <c r="U23" s="81"/>
      <c r="V23" s="81"/>
      <c r="W23" s="81"/>
      <c r="X23" s="81"/>
      <c r="Y23" s="81"/>
      <c r="Z23" s="84"/>
      <c r="AA23" s="81"/>
      <c r="AB23" s="81"/>
      <c r="AC23" s="81"/>
      <c r="AD23" s="81"/>
      <c r="AE23" s="81"/>
      <c r="AF23" s="81"/>
      <c r="AG23" s="81"/>
      <c r="AH23" s="81"/>
      <c r="AI23" s="81"/>
      <c r="AJ23" s="81"/>
      <c r="AK23" s="81"/>
    </row>
    <row r="24" spans="1:37" ht="15" hidden="1" customHeight="1" x14ac:dyDescent="0.25">
      <c r="A24" s="121"/>
      <c r="B24" s="114"/>
      <c r="C24" s="102">
        <v>21</v>
      </c>
      <c r="D24" s="53" t="s">
        <v>157</v>
      </c>
      <c r="E24" s="31" t="s">
        <v>64</v>
      </c>
      <c r="F24" s="31" t="s">
        <v>445</v>
      </c>
      <c r="G24" s="51" t="s">
        <v>31</v>
      </c>
      <c r="H24" s="31" t="s">
        <v>31</v>
      </c>
      <c r="I24" s="46">
        <v>20</v>
      </c>
      <c r="J24" s="46">
        <v>30</v>
      </c>
      <c r="K24" s="64">
        <v>12.02</v>
      </c>
      <c r="L24" s="33">
        <v>15</v>
      </c>
      <c r="M24" s="78">
        <f t="shared" si="0"/>
        <v>15</v>
      </c>
      <c r="N24" s="44" t="str">
        <f t="shared" si="1"/>
        <v>OK</v>
      </c>
      <c r="O24" s="106"/>
      <c r="P24" s="45"/>
      <c r="Q24" s="107"/>
      <c r="R24" s="81"/>
      <c r="S24" s="45"/>
      <c r="T24" s="81"/>
      <c r="U24" s="81"/>
      <c r="V24" s="81"/>
      <c r="W24" s="81"/>
      <c r="X24" s="81"/>
      <c r="Y24" s="81"/>
      <c r="Z24" s="84"/>
      <c r="AA24" s="81"/>
      <c r="AB24" s="81"/>
      <c r="AC24" s="81"/>
      <c r="AD24" s="81"/>
      <c r="AE24" s="81"/>
      <c r="AF24" s="81"/>
      <c r="AG24" s="81"/>
      <c r="AH24" s="81"/>
      <c r="AI24" s="81"/>
      <c r="AJ24" s="81"/>
      <c r="AK24" s="81"/>
    </row>
    <row r="25" spans="1:37" ht="15" hidden="1" customHeight="1" x14ac:dyDescent="0.25">
      <c r="A25" s="121"/>
      <c r="B25" s="114"/>
      <c r="C25" s="102">
        <v>22</v>
      </c>
      <c r="D25" s="53" t="s">
        <v>35</v>
      </c>
      <c r="E25" s="31" t="s">
        <v>64</v>
      </c>
      <c r="F25" s="31" t="s">
        <v>445</v>
      </c>
      <c r="G25" s="51" t="s">
        <v>31</v>
      </c>
      <c r="H25" s="31" t="s">
        <v>31</v>
      </c>
      <c r="I25" s="46">
        <v>20</v>
      </c>
      <c r="J25" s="46">
        <v>30</v>
      </c>
      <c r="K25" s="64">
        <v>15</v>
      </c>
      <c r="L25" s="33">
        <v>10</v>
      </c>
      <c r="M25" s="78">
        <f t="shared" si="0"/>
        <v>10</v>
      </c>
      <c r="N25" s="44" t="str">
        <f t="shared" si="1"/>
        <v>OK</v>
      </c>
      <c r="O25" s="106"/>
      <c r="P25" s="45"/>
      <c r="Q25" s="107"/>
      <c r="R25" s="81"/>
      <c r="S25" s="45"/>
      <c r="T25" s="81"/>
      <c r="U25" s="81"/>
      <c r="V25" s="81"/>
      <c r="W25" s="81"/>
      <c r="X25" s="81"/>
      <c r="Y25" s="81"/>
      <c r="Z25" s="84"/>
      <c r="AA25" s="81"/>
      <c r="AB25" s="81"/>
      <c r="AC25" s="81"/>
      <c r="AD25" s="81"/>
      <c r="AE25" s="81"/>
      <c r="AF25" s="81"/>
      <c r="AG25" s="81"/>
      <c r="AH25" s="81"/>
      <c r="AI25" s="81"/>
      <c r="AJ25" s="81"/>
      <c r="AK25" s="81"/>
    </row>
    <row r="26" spans="1:37" ht="15" customHeight="1" x14ac:dyDescent="0.25">
      <c r="A26" s="121"/>
      <c r="B26" s="114"/>
      <c r="C26" s="102">
        <v>23</v>
      </c>
      <c r="D26" s="54" t="s">
        <v>158</v>
      </c>
      <c r="E26" s="31" t="s">
        <v>64</v>
      </c>
      <c r="F26" s="31" t="s">
        <v>445</v>
      </c>
      <c r="G26" s="51" t="s">
        <v>31</v>
      </c>
      <c r="H26" s="46" t="s">
        <v>31</v>
      </c>
      <c r="I26" s="46">
        <v>20</v>
      </c>
      <c r="J26" s="46">
        <v>30</v>
      </c>
      <c r="K26" s="64">
        <v>15</v>
      </c>
      <c r="L26" s="33">
        <v>20</v>
      </c>
      <c r="M26" s="78">
        <f t="shared" si="0"/>
        <v>12</v>
      </c>
      <c r="N26" s="44" t="str">
        <f t="shared" si="1"/>
        <v>OK</v>
      </c>
      <c r="O26" s="106"/>
      <c r="P26" s="45"/>
      <c r="Q26" s="107"/>
      <c r="R26" s="81"/>
      <c r="S26" s="45"/>
      <c r="T26" s="81"/>
      <c r="U26" s="81"/>
      <c r="V26" s="81">
        <v>8</v>
      </c>
      <c r="W26" s="81"/>
      <c r="X26" s="81"/>
      <c r="Y26" s="81"/>
      <c r="Z26" s="84"/>
      <c r="AA26" s="81"/>
      <c r="AB26" s="81"/>
      <c r="AC26" s="81"/>
      <c r="AD26" s="81"/>
      <c r="AE26" s="81"/>
      <c r="AF26" s="81"/>
      <c r="AG26" s="81"/>
      <c r="AH26" s="81"/>
      <c r="AI26" s="81"/>
      <c r="AJ26" s="81"/>
      <c r="AK26" s="81"/>
    </row>
    <row r="27" spans="1:37" ht="15" customHeight="1" x14ac:dyDescent="0.25">
      <c r="A27" s="121"/>
      <c r="B27" s="114"/>
      <c r="C27" s="102">
        <v>24</v>
      </c>
      <c r="D27" s="53" t="s">
        <v>32</v>
      </c>
      <c r="E27" s="31" t="s">
        <v>64</v>
      </c>
      <c r="F27" s="31" t="s">
        <v>445</v>
      </c>
      <c r="G27" s="51" t="s">
        <v>31</v>
      </c>
      <c r="H27" s="31" t="s">
        <v>31</v>
      </c>
      <c r="I27" s="46">
        <v>20</v>
      </c>
      <c r="J27" s="46">
        <v>30</v>
      </c>
      <c r="K27" s="64">
        <v>15</v>
      </c>
      <c r="L27" s="33">
        <v>20</v>
      </c>
      <c r="M27" s="78">
        <f t="shared" si="0"/>
        <v>14</v>
      </c>
      <c r="N27" s="44" t="str">
        <f t="shared" si="1"/>
        <v>OK</v>
      </c>
      <c r="O27" s="106"/>
      <c r="P27" s="45"/>
      <c r="Q27" s="107"/>
      <c r="R27" s="81"/>
      <c r="S27" s="45"/>
      <c r="T27" s="81"/>
      <c r="U27" s="81"/>
      <c r="V27" s="81">
        <v>6</v>
      </c>
      <c r="W27" s="81"/>
      <c r="X27" s="81"/>
      <c r="Y27" s="81"/>
      <c r="Z27" s="84"/>
      <c r="AA27" s="81"/>
      <c r="AB27" s="81"/>
      <c r="AC27" s="81"/>
      <c r="AD27" s="81"/>
      <c r="AE27" s="81"/>
      <c r="AF27" s="81"/>
      <c r="AG27" s="81"/>
      <c r="AH27" s="81"/>
      <c r="AI27" s="81"/>
      <c r="AJ27" s="81"/>
      <c r="AK27" s="81"/>
    </row>
    <row r="28" spans="1:37" ht="15" hidden="1" customHeight="1" x14ac:dyDescent="0.25">
      <c r="A28" s="121"/>
      <c r="B28" s="114"/>
      <c r="C28" s="102">
        <v>25</v>
      </c>
      <c r="D28" s="53" t="s">
        <v>159</v>
      </c>
      <c r="E28" s="31" t="s">
        <v>64</v>
      </c>
      <c r="F28" s="31" t="s">
        <v>445</v>
      </c>
      <c r="G28" s="51" t="s">
        <v>31</v>
      </c>
      <c r="H28" s="31" t="s">
        <v>31</v>
      </c>
      <c r="I28" s="46">
        <v>20</v>
      </c>
      <c r="J28" s="46">
        <v>30</v>
      </c>
      <c r="K28" s="64">
        <v>8.15</v>
      </c>
      <c r="L28" s="33">
        <v>10</v>
      </c>
      <c r="M28" s="78">
        <f t="shared" si="0"/>
        <v>10</v>
      </c>
      <c r="N28" s="44" t="str">
        <f t="shared" si="1"/>
        <v>OK</v>
      </c>
      <c r="O28" s="106"/>
      <c r="P28" s="45"/>
      <c r="Q28" s="107"/>
      <c r="R28" s="81"/>
      <c r="S28" s="45"/>
      <c r="T28" s="81"/>
      <c r="U28" s="81"/>
      <c r="V28" s="81"/>
      <c r="W28" s="81"/>
      <c r="X28" s="81"/>
      <c r="Y28" s="81"/>
      <c r="Z28" s="84"/>
      <c r="AA28" s="81"/>
      <c r="AB28" s="81"/>
      <c r="AC28" s="81"/>
      <c r="AD28" s="81"/>
      <c r="AE28" s="81"/>
      <c r="AF28" s="81"/>
      <c r="AG28" s="81"/>
      <c r="AH28" s="81"/>
      <c r="AI28" s="81"/>
      <c r="AJ28" s="81"/>
      <c r="AK28" s="81"/>
    </row>
    <row r="29" spans="1:37" ht="15" hidden="1" customHeight="1" x14ac:dyDescent="0.25">
      <c r="A29" s="121"/>
      <c r="B29" s="114"/>
      <c r="C29" s="102">
        <v>26</v>
      </c>
      <c r="D29" s="54" t="s">
        <v>34</v>
      </c>
      <c r="E29" s="31" t="s">
        <v>64</v>
      </c>
      <c r="F29" s="31" t="s">
        <v>445</v>
      </c>
      <c r="G29" s="31" t="s">
        <v>31</v>
      </c>
      <c r="H29" s="46" t="s">
        <v>31</v>
      </c>
      <c r="I29" s="46">
        <v>20</v>
      </c>
      <c r="J29" s="46">
        <v>30</v>
      </c>
      <c r="K29" s="64">
        <v>15</v>
      </c>
      <c r="L29" s="33">
        <v>15</v>
      </c>
      <c r="M29" s="78">
        <f t="shared" si="0"/>
        <v>15</v>
      </c>
      <c r="N29" s="44" t="str">
        <f t="shared" si="1"/>
        <v>OK</v>
      </c>
      <c r="O29" s="106"/>
      <c r="P29" s="45"/>
      <c r="Q29" s="107"/>
      <c r="R29" s="81"/>
      <c r="S29" s="45"/>
      <c r="T29" s="81"/>
      <c r="U29" s="81"/>
      <c r="V29" s="81"/>
      <c r="W29" s="81"/>
      <c r="X29" s="81"/>
      <c r="Y29" s="81"/>
      <c r="Z29" s="84"/>
      <c r="AA29" s="81"/>
      <c r="AB29" s="81"/>
      <c r="AC29" s="81"/>
      <c r="AD29" s="81"/>
      <c r="AE29" s="81"/>
      <c r="AF29" s="81"/>
      <c r="AG29" s="81"/>
      <c r="AH29" s="81"/>
      <c r="AI29" s="81"/>
      <c r="AJ29" s="81"/>
      <c r="AK29" s="81"/>
    </row>
    <row r="30" spans="1:37" ht="15" hidden="1" customHeight="1" x14ac:dyDescent="0.25">
      <c r="A30" s="121"/>
      <c r="B30" s="114"/>
      <c r="C30" s="102">
        <v>27</v>
      </c>
      <c r="D30" s="54" t="s">
        <v>36</v>
      </c>
      <c r="E30" s="31" t="s">
        <v>64</v>
      </c>
      <c r="F30" s="31" t="s">
        <v>445</v>
      </c>
      <c r="G30" s="31" t="s">
        <v>31</v>
      </c>
      <c r="H30" s="46" t="s">
        <v>31</v>
      </c>
      <c r="I30" s="46">
        <v>20</v>
      </c>
      <c r="J30" s="46">
        <v>30</v>
      </c>
      <c r="K30" s="64">
        <v>15</v>
      </c>
      <c r="L30" s="33">
        <v>15</v>
      </c>
      <c r="M30" s="78">
        <f t="shared" si="0"/>
        <v>15</v>
      </c>
      <c r="N30" s="44" t="str">
        <f t="shared" si="1"/>
        <v>OK</v>
      </c>
      <c r="O30" s="106"/>
      <c r="P30" s="45"/>
      <c r="Q30" s="107"/>
      <c r="R30" s="81"/>
      <c r="S30" s="45"/>
      <c r="T30" s="81"/>
      <c r="U30" s="81"/>
      <c r="V30" s="81"/>
      <c r="W30" s="81"/>
      <c r="X30" s="81"/>
      <c r="Y30" s="81"/>
      <c r="Z30" s="84"/>
      <c r="AA30" s="81"/>
      <c r="AB30" s="81"/>
      <c r="AC30" s="81"/>
      <c r="AD30" s="81"/>
      <c r="AE30" s="81"/>
      <c r="AF30" s="81"/>
      <c r="AG30" s="81"/>
      <c r="AH30" s="81"/>
      <c r="AI30" s="81"/>
      <c r="AJ30" s="81"/>
      <c r="AK30" s="81"/>
    </row>
    <row r="31" spans="1:37" ht="15" hidden="1" customHeight="1" x14ac:dyDescent="0.25">
      <c r="A31" s="121"/>
      <c r="B31" s="114"/>
      <c r="C31" s="102">
        <v>28</v>
      </c>
      <c r="D31" s="54" t="s">
        <v>160</v>
      </c>
      <c r="E31" s="31" t="s">
        <v>64</v>
      </c>
      <c r="F31" s="31" t="s">
        <v>445</v>
      </c>
      <c r="G31" s="31" t="s">
        <v>31</v>
      </c>
      <c r="H31" s="46" t="s">
        <v>31</v>
      </c>
      <c r="I31" s="46">
        <v>20</v>
      </c>
      <c r="J31" s="46">
        <v>30</v>
      </c>
      <c r="K31" s="64">
        <v>15</v>
      </c>
      <c r="L31" s="33">
        <v>10</v>
      </c>
      <c r="M31" s="78">
        <f t="shared" si="0"/>
        <v>10</v>
      </c>
      <c r="N31" s="44" t="str">
        <f t="shared" si="1"/>
        <v>OK</v>
      </c>
      <c r="O31" s="106"/>
      <c r="P31" s="45"/>
      <c r="Q31" s="107"/>
      <c r="R31" s="81"/>
      <c r="S31" s="45"/>
      <c r="T31" s="81"/>
      <c r="U31" s="81"/>
      <c r="V31" s="81"/>
      <c r="W31" s="81"/>
      <c r="X31" s="81"/>
      <c r="Y31" s="81"/>
      <c r="Z31" s="84"/>
      <c r="AA31" s="81"/>
      <c r="AB31" s="81"/>
      <c r="AC31" s="81"/>
      <c r="AD31" s="81"/>
      <c r="AE31" s="81"/>
      <c r="AF31" s="81"/>
      <c r="AG31" s="81"/>
      <c r="AH31" s="81"/>
      <c r="AI31" s="81"/>
      <c r="AJ31" s="81"/>
      <c r="AK31" s="81"/>
    </row>
    <row r="32" spans="1:37" ht="15" hidden="1" customHeight="1" x14ac:dyDescent="0.25">
      <c r="A32" s="121"/>
      <c r="B32" s="114"/>
      <c r="C32" s="102">
        <v>29</v>
      </c>
      <c r="D32" s="54" t="s">
        <v>33</v>
      </c>
      <c r="E32" s="31" t="s">
        <v>64</v>
      </c>
      <c r="F32" s="31" t="s">
        <v>445</v>
      </c>
      <c r="G32" s="31" t="s">
        <v>31</v>
      </c>
      <c r="H32" s="46" t="s">
        <v>31</v>
      </c>
      <c r="I32" s="46">
        <v>20</v>
      </c>
      <c r="J32" s="46">
        <v>30</v>
      </c>
      <c r="K32" s="64">
        <v>15</v>
      </c>
      <c r="L32" s="33">
        <v>10</v>
      </c>
      <c r="M32" s="78">
        <f t="shared" si="0"/>
        <v>10</v>
      </c>
      <c r="N32" s="44" t="str">
        <f t="shared" si="1"/>
        <v>OK</v>
      </c>
      <c r="O32" s="106"/>
      <c r="P32" s="45"/>
      <c r="Q32" s="107"/>
      <c r="R32" s="81"/>
      <c r="S32" s="45"/>
      <c r="T32" s="81"/>
      <c r="U32" s="81"/>
      <c r="V32" s="81"/>
      <c r="W32" s="81"/>
      <c r="X32" s="81"/>
      <c r="Y32" s="81"/>
      <c r="Z32" s="84"/>
      <c r="AA32" s="81"/>
      <c r="AB32" s="81"/>
      <c r="AC32" s="81"/>
      <c r="AD32" s="81"/>
      <c r="AE32" s="81"/>
      <c r="AF32" s="81"/>
      <c r="AG32" s="81"/>
      <c r="AH32" s="81"/>
      <c r="AI32" s="81"/>
      <c r="AJ32" s="81"/>
      <c r="AK32" s="81"/>
    </row>
    <row r="33" spans="1:37" ht="15" hidden="1" customHeight="1" x14ac:dyDescent="0.25">
      <c r="A33" s="121"/>
      <c r="B33" s="114"/>
      <c r="C33" s="102">
        <v>30</v>
      </c>
      <c r="D33" s="53" t="s">
        <v>41</v>
      </c>
      <c r="E33" s="31" t="s">
        <v>64</v>
      </c>
      <c r="F33" s="31" t="s">
        <v>445</v>
      </c>
      <c r="G33" s="31" t="s">
        <v>31</v>
      </c>
      <c r="H33" s="31" t="s">
        <v>31</v>
      </c>
      <c r="I33" s="46">
        <v>20</v>
      </c>
      <c r="J33" s="46">
        <v>30</v>
      </c>
      <c r="K33" s="64">
        <v>8</v>
      </c>
      <c r="L33" s="33">
        <v>10</v>
      </c>
      <c r="M33" s="78">
        <f t="shared" si="0"/>
        <v>10</v>
      </c>
      <c r="N33" s="44" t="str">
        <f t="shared" si="1"/>
        <v>OK</v>
      </c>
      <c r="O33" s="106"/>
      <c r="P33" s="45"/>
      <c r="Q33" s="107"/>
      <c r="R33" s="81"/>
      <c r="S33" s="45"/>
      <c r="T33" s="81"/>
      <c r="U33" s="81"/>
      <c r="V33" s="81"/>
      <c r="W33" s="81"/>
      <c r="X33" s="81"/>
      <c r="Y33" s="81"/>
      <c r="Z33" s="84"/>
      <c r="AA33" s="81"/>
      <c r="AB33" s="81"/>
      <c r="AC33" s="81"/>
      <c r="AD33" s="81"/>
      <c r="AE33" s="81"/>
      <c r="AF33" s="81"/>
      <c r="AG33" s="81"/>
      <c r="AH33" s="81"/>
      <c r="AI33" s="81"/>
      <c r="AJ33" s="81"/>
      <c r="AK33" s="81"/>
    </row>
    <row r="34" spans="1:37" ht="15" hidden="1" customHeight="1" x14ac:dyDescent="0.25">
      <c r="A34" s="121"/>
      <c r="B34" s="114"/>
      <c r="C34" s="102">
        <v>31</v>
      </c>
      <c r="D34" s="53" t="s">
        <v>161</v>
      </c>
      <c r="E34" s="31" t="s">
        <v>64</v>
      </c>
      <c r="F34" s="31" t="s">
        <v>445</v>
      </c>
      <c r="G34" s="31" t="s">
        <v>31</v>
      </c>
      <c r="H34" s="31" t="s">
        <v>31</v>
      </c>
      <c r="I34" s="46">
        <v>20</v>
      </c>
      <c r="J34" s="46">
        <v>30</v>
      </c>
      <c r="K34" s="64">
        <v>2.75</v>
      </c>
      <c r="L34" s="33">
        <v>20</v>
      </c>
      <c r="M34" s="78">
        <f t="shared" si="0"/>
        <v>20</v>
      </c>
      <c r="N34" s="44" t="str">
        <f t="shared" si="1"/>
        <v>OK</v>
      </c>
      <c r="O34" s="106"/>
      <c r="P34" s="45"/>
      <c r="Q34" s="107"/>
      <c r="R34" s="81"/>
      <c r="S34" s="45"/>
      <c r="T34" s="81"/>
      <c r="U34" s="81"/>
      <c r="V34" s="81"/>
      <c r="W34" s="81"/>
      <c r="X34" s="81"/>
      <c r="Y34" s="81"/>
      <c r="Z34" s="84"/>
      <c r="AA34" s="81"/>
      <c r="AB34" s="81"/>
      <c r="AC34" s="81"/>
      <c r="AD34" s="81"/>
      <c r="AE34" s="81"/>
      <c r="AF34" s="81"/>
      <c r="AG34" s="81"/>
      <c r="AH34" s="81"/>
      <c r="AI34" s="81"/>
      <c r="AJ34" s="81"/>
      <c r="AK34" s="81"/>
    </row>
    <row r="35" spans="1:37" ht="15" hidden="1" customHeight="1" x14ac:dyDescent="0.25">
      <c r="A35" s="121"/>
      <c r="B35" s="114"/>
      <c r="C35" s="102">
        <v>32</v>
      </c>
      <c r="D35" s="54" t="s">
        <v>162</v>
      </c>
      <c r="E35" s="31" t="s">
        <v>64</v>
      </c>
      <c r="F35" s="31" t="s">
        <v>445</v>
      </c>
      <c r="G35" s="31" t="s">
        <v>31</v>
      </c>
      <c r="H35" s="46" t="s">
        <v>31</v>
      </c>
      <c r="I35" s="46">
        <v>20</v>
      </c>
      <c r="J35" s="46">
        <v>30</v>
      </c>
      <c r="K35" s="64">
        <v>2.5</v>
      </c>
      <c r="L35" s="33">
        <v>20</v>
      </c>
      <c r="M35" s="78">
        <f t="shared" si="0"/>
        <v>20</v>
      </c>
      <c r="N35" s="44" t="str">
        <f t="shared" si="1"/>
        <v>OK</v>
      </c>
      <c r="O35" s="106"/>
      <c r="P35" s="45"/>
      <c r="Q35" s="107"/>
      <c r="R35" s="81"/>
      <c r="S35" s="45"/>
      <c r="T35" s="81"/>
      <c r="U35" s="81"/>
      <c r="V35" s="81"/>
      <c r="W35" s="81"/>
      <c r="X35" s="81"/>
      <c r="Y35" s="81"/>
      <c r="Z35" s="84"/>
      <c r="AA35" s="81"/>
      <c r="AB35" s="81"/>
      <c r="AC35" s="81"/>
      <c r="AD35" s="81"/>
      <c r="AE35" s="81"/>
      <c r="AF35" s="81"/>
      <c r="AG35" s="81"/>
      <c r="AH35" s="81"/>
      <c r="AI35" s="81"/>
      <c r="AJ35" s="81"/>
      <c r="AK35" s="81"/>
    </row>
    <row r="36" spans="1:37" ht="15" hidden="1" customHeight="1" x14ac:dyDescent="0.25">
      <c r="A36" s="121"/>
      <c r="B36" s="114"/>
      <c r="C36" s="102">
        <v>33</v>
      </c>
      <c r="D36" s="54" t="s">
        <v>163</v>
      </c>
      <c r="E36" s="31" t="s">
        <v>64</v>
      </c>
      <c r="F36" s="31" t="s">
        <v>445</v>
      </c>
      <c r="G36" s="31" t="s">
        <v>31</v>
      </c>
      <c r="H36" s="46" t="s">
        <v>31</v>
      </c>
      <c r="I36" s="46">
        <v>20</v>
      </c>
      <c r="J36" s="46">
        <v>30</v>
      </c>
      <c r="K36" s="64">
        <v>2.75</v>
      </c>
      <c r="L36" s="33">
        <v>15</v>
      </c>
      <c r="M36" s="78">
        <f t="shared" ref="M36:M67" si="2">L36-(SUM(O36:AK36))</f>
        <v>15</v>
      </c>
      <c r="N36" s="44" t="str">
        <f t="shared" si="1"/>
        <v>OK</v>
      </c>
      <c r="O36" s="106"/>
      <c r="P36" s="45"/>
      <c r="Q36" s="107"/>
      <c r="R36" s="81"/>
      <c r="S36" s="45"/>
      <c r="T36" s="81"/>
      <c r="U36" s="81"/>
      <c r="V36" s="81"/>
      <c r="W36" s="81"/>
      <c r="X36" s="81"/>
      <c r="Y36" s="81"/>
      <c r="Z36" s="84"/>
      <c r="AA36" s="81"/>
      <c r="AB36" s="81"/>
      <c r="AC36" s="81"/>
      <c r="AD36" s="81"/>
      <c r="AE36" s="81"/>
      <c r="AF36" s="81"/>
      <c r="AG36" s="81"/>
      <c r="AH36" s="81"/>
      <c r="AI36" s="81"/>
      <c r="AJ36" s="81"/>
      <c r="AK36" s="81"/>
    </row>
    <row r="37" spans="1:37" ht="15" hidden="1" customHeight="1" x14ac:dyDescent="0.25">
      <c r="A37" s="121"/>
      <c r="B37" s="114"/>
      <c r="C37" s="102">
        <v>34</v>
      </c>
      <c r="D37" s="54" t="s">
        <v>164</v>
      </c>
      <c r="E37" s="31" t="s">
        <v>64</v>
      </c>
      <c r="F37" s="31" t="s">
        <v>445</v>
      </c>
      <c r="G37" s="31" t="s">
        <v>31</v>
      </c>
      <c r="H37" s="46" t="s">
        <v>31</v>
      </c>
      <c r="I37" s="46">
        <v>20</v>
      </c>
      <c r="J37" s="46">
        <v>30</v>
      </c>
      <c r="K37" s="64">
        <v>2.75</v>
      </c>
      <c r="L37" s="33">
        <v>15</v>
      </c>
      <c r="M37" s="78">
        <f t="shared" si="2"/>
        <v>15</v>
      </c>
      <c r="N37" s="44" t="str">
        <f t="shared" si="1"/>
        <v>OK</v>
      </c>
      <c r="O37" s="106"/>
      <c r="P37" s="45"/>
      <c r="Q37" s="107"/>
      <c r="R37" s="81"/>
      <c r="S37" s="45"/>
      <c r="T37" s="81"/>
      <c r="U37" s="81"/>
      <c r="V37" s="81"/>
      <c r="W37" s="81"/>
      <c r="X37" s="81"/>
      <c r="Y37" s="81"/>
      <c r="Z37" s="84"/>
      <c r="AA37" s="81"/>
      <c r="AB37" s="81"/>
      <c r="AC37" s="81"/>
      <c r="AD37" s="81"/>
      <c r="AE37" s="81"/>
      <c r="AF37" s="81"/>
      <c r="AG37" s="81"/>
      <c r="AH37" s="81"/>
      <c r="AI37" s="81"/>
      <c r="AJ37" s="81"/>
      <c r="AK37" s="81"/>
    </row>
    <row r="38" spans="1:37" ht="15" hidden="1" customHeight="1" x14ac:dyDescent="0.25">
      <c r="A38" s="121"/>
      <c r="B38" s="114"/>
      <c r="C38" s="102">
        <v>35</v>
      </c>
      <c r="D38" s="53" t="s">
        <v>165</v>
      </c>
      <c r="E38" s="31" t="s">
        <v>64</v>
      </c>
      <c r="F38" s="31" t="s">
        <v>445</v>
      </c>
      <c r="G38" s="31" t="s">
        <v>31</v>
      </c>
      <c r="H38" s="31" t="s">
        <v>31</v>
      </c>
      <c r="I38" s="46">
        <v>20</v>
      </c>
      <c r="J38" s="46">
        <v>30</v>
      </c>
      <c r="K38" s="64">
        <v>2.2000000000000002</v>
      </c>
      <c r="L38" s="33">
        <v>15</v>
      </c>
      <c r="M38" s="78">
        <f t="shared" si="2"/>
        <v>15</v>
      </c>
      <c r="N38" s="44" t="str">
        <f t="shared" si="1"/>
        <v>OK</v>
      </c>
      <c r="O38" s="106"/>
      <c r="P38" s="45"/>
      <c r="Q38" s="107"/>
      <c r="R38" s="81"/>
      <c r="S38" s="45"/>
      <c r="T38" s="81"/>
      <c r="U38" s="81"/>
      <c r="V38" s="81"/>
      <c r="W38" s="81"/>
      <c r="X38" s="81"/>
      <c r="Y38" s="81"/>
      <c r="Z38" s="84"/>
      <c r="AA38" s="81"/>
      <c r="AB38" s="81"/>
      <c r="AC38" s="81"/>
      <c r="AD38" s="81"/>
      <c r="AE38" s="81"/>
      <c r="AF38" s="81"/>
      <c r="AG38" s="81"/>
      <c r="AH38" s="81"/>
      <c r="AI38" s="81"/>
      <c r="AJ38" s="81"/>
      <c r="AK38" s="81"/>
    </row>
    <row r="39" spans="1:37" ht="15" hidden="1" customHeight="1" x14ac:dyDescent="0.25">
      <c r="A39" s="121"/>
      <c r="B39" s="114"/>
      <c r="C39" s="102">
        <v>36</v>
      </c>
      <c r="D39" s="54" t="s">
        <v>166</v>
      </c>
      <c r="E39" s="31" t="s">
        <v>64</v>
      </c>
      <c r="F39" s="31" t="s">
        <v>445</v>
      </c>
      <c r="G39" s="31" t="s">
        <v>31</v>
      </c>
      <c r="H39" s="46" t="s">
        <v>31</v>
      </c>
      <c r="I39" s="46">
        <v>20</v>
      </c>
      <c r="J39" s="46">
        <v>30</v>
      </c>
      <c r="K39" s="64">
        <v>2.75</v>
      </c>
      <c r="L39" s="33">
        <v>15</v>
      </c>
      <c r="M39" s="78">
        <f t="shared" si="2"/>
        <v>15</v>
      </c>
      <c r="N39" s="44" t="str">
        <f t="shared" si="1"/>
        <v>OK</v>
      </c>
      <c r="O39" s="106"/>
      <c r="P39" s="45"/>
      <c r="Q39" s="107"/>
      <c r="R39" s="81"/>
      <c r="S39" s="45"/>
      <c r="T39" s="81"/>
      <c r="U39" s="81"/>
      <c r="V39" s="81"/>
      <c r="W39" s="81"/>
      <c r="X39" s="81"/>
      <c r="Y39" s="81"/>
      <c r="Z39" s="84"/>
      <c r="AA39" s="81"/>
      <c r="AB39" s="81"/>
      <c r="AC39" s="81"/>
      <c r="AD39" s="81"/>
      <c r="AE39" s="81"/>
      <c r="AF39" s="81"/>
      <c r="AG39" s="81"/>
      <c r="AH39" s="81"/>
      <c r="AI39" s="81"/>
      <c r="AJ39" s="81"/>
      <c r="AK39" s="81"/>
    </row>
    <row r="40" spans="1:37" ht="15" hidden="1" customHeight="1" x14ac:dyDescent="0.25">
      <c r="A40" s="121"/>
      <c r="B40" s="114"/>
      <c r="C40" s="102">
        <v>37</v>
      </c>
      <c r="D40" s="53" t="s">
        <v>167</v>
      </c>
      <c r="E40" s="31" t="s">
        <v>64</v>
      </c>
      <c r="F40" s="31" t="s">
        <v>445</v>
      </c>
      <c r="G40" s="31" t="s">
        <v>67</v>
      </c>
      <c r="H40" s="31" t="s">
        <v>67</v>
      </c>
      <c r="I40" s="46">
        <v>20</v>
      </c>
      <c r="J40" s="46">
        <v>30</v>
      </c>
      <c r="K40" s="64">
        <v>5.65</v>
      </c>
      <c r="L40" s="33">
        <v>10</v>
      </c>
      <c r="M40" s="78">
        <f t="shared" si="2"/>
        <v>10</v>
      </c>
      <c r="N40" s="44" t="str">
        <f t="shared" si="1"/>
        <v>OK</v>
      </c>
      <c r="O40" s="106"/>
      <c r="P40" s="45"/>
      <c r="Q40" s="107"/>
      <c r="R40" s="81"/>
      <c r="S40" s="45"/>
      <c r="T40" s="81"/>
      <c r="U40" s="81"/>
      <c r="V40" s="81"/>
      <c r="W40" s="81"/>
      <c r="X40" s="81"/>
      <c r="Y40" s="81"/>
      <c r="Z40" s="84"/>
      <c r="AA40" s="81"/>
      <c r="AB40" s="81"/>
      <c r="AC40" s="81"/>
      <c r="AD40" s="81"/>
      <c r="AE40" s="81"/>
      <c r="AF40" s="81"/>
      <c r="AG40" s="81"/>
      <c r="AH40" s="81"/>
      <c r="AI40" s="81"/>
      <c r="AJ40" s="81"/>
      <c r="AK40" s="81"/>
    </row>
    <row r="41" spans="1:37" ht="15" hidden="1" customHeight="1" x14ac:dyDescent="0.25">
      <c r="A41" s="121"/>
      <c r="B41" s="114"/>
      <c r="C41" s="102">
        <v>38</v>
      </c>
      <c r="D41" s="53" t="s">
        <v>168</v>
      </c>
      <c r="E41" s="31" t="s">
        <v>64</v>
      </c>
      <c r="F41" s="31" t="s">
        <v>447</v>
      </c>
      <c r="G41" s="31" t="s">
        <v>67</v>
      </c>
      <c r="H41" s="31" t="s">
        <v>67</v>
      </c>
      <c r="I41" s="46">
        <v>20</v>
      </c>
      <c r="J41" s="46">
        <v>30</v>
      </c>
      <c r="K41" s="64">
        <v>12.01</v>
      </c>
      <c r="L41" s="33">
        <v>10</v>
      </c>
      <c r="M41" s="78">
        <f t="shared" si="2"/>
        <v>10</v>
      </c>
      <c r="N41" s="44" t="str">
        <f t="shared" si="1"/>
        <v>OK</v>
      </c>
      <c r="O41" s="106"/>
      <c r="P41" s="45"/>
      <c r="Q41" s="107"/>
      <c r="R41" s="81"/>
      <c r="S41" s="45"/>
      <c r="T41" s="81"/>
      <c r="U41" s="81"/>
      <c r="V41" s="81"/>
      <c r="W41" s="81"/>
      <c r="X41" s="81"/>
      <c r="Y41" s="81"/>
      <c r="Z41" s="84"/>
      <c r="AA41" s="81"/>
      <c r="AB41" s="81"/>
      <c r="AC41" s="81"/>
      <c r="AD41" s="81"/>
      <c r="AE41" s="81"/>
      <c r="AF41" s="81"/>
      <c r="AG41" s="81"/>
      <c r="AH41" s="81"/>
      <c r="AI41" s="81"/>
      <c r="AJ41" s="81"/>
      <c r="AK41" s="81"/>
    </row>
    <row r="42" spans="1:37" ht="15" hidden="1" customHeight="1" x14ac:dyDescent="0.25">
      <c r="A42" s="121"/>
      <c r="B42" s="114"/>
      <c r="C42" s="102">
        <v>39</v>
      </c>
      <c r="D42" s="54" t="s">
        <v>169</v>
      </c>
      <c r="E42" s="31" t="s">
        <v>64</v>
      </c>
      <c r="F42" s="31" t="s">
        <v>445</v>
      </c>
      <c r="G42" s="31" t="s">
        <v>31</v>
      </c>
      <c r="H42" s="52" t="s">
        <v>31</v>
      </c>
      <c r="I42" s="46">
        <v>20</v>
      </c>
      <c r="J42" s="46">
        <v>30</v>
      </c>
      <c r="K42" s="64">
        <v>0.85</v>
      </c>
      <c r="L42" s="33">
        <v>15</v>
      </c>
      <c r="M42" s="78">
        <f t="shared" si="2"/>
        <v>15</v>
      </c>
      <c r="N42" s="44" t="str">
        <f t="shared" si="1"/>
        <v>OK</v>
      </c>
      <c r="O42" s="106"/>
      <c r="P42" s="45"/>
      <c r="Q42" s="107"/>
      <c r="R42" s="81"/>
      <c r="S42" s="45"/>
      <c r="T42" s="81"/>
      <c r="U42" s="81"/>
      <c r="V42" s="81"/>
      <c r="W42" s="81"/>
      <c r="X42" s="81"/>
      <c r="Y42" s="81"/>
      <c r="Z42" s="84"/>
      <c r="AA42" s="81"/>
      <c r="AB42" s="81"/>
      <c r="AC42" s="81"/>
      <c r="AD42" s="81"/>
      <c r="AE42" s="81"/>
      <c r="AF42" s="81"/>
      <c r="AG42" s="81"/>
      <c r="AH42" s="81"/>
      <c r="AI42" s="81"/>
      <c r="AJ42" s="81"/>
      <c r="AK42" s="81"/>
    </row>
    <row r="43" spans="1:37" ht="15" hidden="1" customHeight="1" x14ac:dyDescent="0.25">
      <c r="A43" s="121"/>
      <c r="B43" s="114"/>
      <c r="C43" s="102">
        <v>40</v>
      </c>
      <c r="D43" s="53" t="s">
        <v>170</v>
      </c>
      <c r="E43" s="31" t="s">
        <v>64</v>
      </c>
      <c r="F43" s="31" t="s">
        <v>445</v>
      </c>
      <c r="G43" s="31" t="s">
        <v>31</v>
      </c>
      <c r="H43" s="31" t="s">
        <v>31</v>
      </c>
      <c r="I43" s="46">
        <v>20</v>
      </c>
      <c r="J43" s="46">
        <v>30</v>
      </c>
      <c r="K43" s="64">
        <v>0.85</v>
      </c>
      <c r="L43" s="33">
        <v>30</v>
      </c>
      <c r="M43" s="78">
        <f t="shared" si="2"/>
        <v>30</v>
      </c>
      <c r="N43" s="44" t="str">
        <f t="shared" si="1"/>
        <v>OK</v>
      </c>
      <c r="O43" s="106"/>
      <c r="P43" s="45"/>
      <c r="Q43" s="107"/>
      <c r="R43" s="81"/>
      <c r="S43" s="45"/>
      <c r="T43" s="81"/>
      <c r="U43" s="81"/>
      <c r="V43" s="81"/>
      <c r="W43" s="81"/>
      <c r="X43" s="81"/>
      <c r="Y43" s="81"/>
      <c r="Z43" s="84"/>
      <c r="AA43" s="81"/>
      <c r="AB43" s="81"/>
      <c r="AC43" s="81"/>
      <c r="AD43" s="81"/>
      <c r="AE43" s="81"/>
      <c r="AF43" s="81"/>
      <c r="AG43" s="81"/>
      <c r="AH43" s="81"/>
      <c r="AI43" s="81"/>
      <c r="AJ43" s="81"/>
      <c r="AK43" s="81"/>
    </row>
    <row r="44" spans="1:37" ht="15" hidden="1" customHeight="1" x14ac:dyDescent="0.25">
      <c r="A44" s="121"/>
      <c r="B44" s="114"/>
      <c r="C44" s="102">
        <v>41</v>
      </c>
      <c r="D44" s="53" t="s">
        <v>171</v>
      </c>
      <c r="E44" s="31" t="s">
        <v>64</v>
      </c>
      <c r="F44" s="31" t="s">
        <v>445</v>
      </c>
      <c r="G44" s="31" t="s">
        <v>31</v>
      </c>
      <c r="H44" s="31" t="s">
        <v>31</v>
      </c>
      <c r="I44" s="46">
        <v>20</v>
      </c>
      <c r="J44" s="46">
        <v>30</v>
      </c>
      <c r="K44" s="64">
        <v>1.55</v>
      </c>
      <c r="L44" s="33">
        <v>15</v>
      </c>
      <c r="M44" s="78">
        <f t="shared" si="2"/>
        <v>15</v>
      </c>
      <c r="N44" s="44" t="str">
        <f t="shared" si="1"/>
        <v>OK</v>
      </c>
      <c r="O44" s="106"/>
      <c r="P44" s="45"/>
      <c r="Q44" s="107"/>
      <c r="R44" s="81"/>
      <c r="S44" s="45"/>
      <c r="T44" s="81"/>
      <c r="U44" s="81"/>
      <c r="V44" s="81"/>
      <c r="W44" s="81"/>
      <c r="X44" s="81"/>
      <c r="Y44" s="81"/>
      <c r="Z44" s="84"/>
      <c r="AA44" s="81"/>
      <c r="AB44" s="81"/>
      <c r="AC44" s="81"/>
      <c r="AD44" s="81"/>
      <c r="AE44" s="81"/>
      <c r="AF44" s="81"/>
      <c r="AG44" s="81"/>
      <c r="AH44" s="81"/>
      <c r="AI44" s="81"/>
      <c r="AJ44" s="81"/>
      <c r="AK44" s="81"/>
    </row>
    <row r="45" spans="1:37" ht="15" hidden="1" customHeight="1" x14ac:dyDescent="0.25">
      <c r="A45" s="121"/>
      <c r="B45" s="114"/>
      <c r="C45" s="102">
        <v>42</v>
      </c>
      <c r="D45" s="53" t="s">
        <v>172</v>
      </c>
      <c r="E45" s="31" t="s">
        <v>64</v>
      </c>
      <c r="F45" s="31" t="s">
        <v>445</v>
      </c>
      <c r="G45" s="31" t="s">
        <v>31</v>
      </c>
      <c r="H45" s="46" t="s">
        <v>31</v>
      </c>
      <c r="I45" s="46">
        <v>20</v>
      </c>
      <c r="J45" s="46">
        <v>30</v>
      </c>
      <c r="K45" s="64">
        <v>1.55</v>
      </c>
      <c r="L45" s="33">
        <v>10</v>
      </c>
      <c r="M45" s="78">
        <f t="shared" si="2"/>
        <v>10</v>
      </c>
      <c r="N45" s="44" t="str">
        <f t="shared" si="1"/>
        <v>OK</v>
      </c>
      <c r="O45" s="106"/>
      <c r="P45" s="45"/>
      <c r="Q45" s="107"/>
      <c r="R45" s="81"/>
      <c r="S45" s="45"/>
      <c r="T45" s="81"/>
      <c r="U45" s="81"/>
      <c r="V45" s="81"/>
      <c r="W45" s="81"/>
      <c r="X45" s="81"/>
      <c r="Y45" s="81"/>
      <c r="Z45" s="84"/>
      <c r="AA45" s="81"/>
      <c r="AB45" s="81"/>
      <c r="AC45" s="81"/>
      <c r="AD45" s="81"/>
      <c r="AE45" s="81"/>
      <c r="AF45" s="81"/>
      <c r="AG45" s="81"/>
      <c r="AH45" s="81"/>
      <c r="AI45" s="81"/>
      <c r="AJ45" s="81"/>
      <c r="AK45" s="81"/>
    </row>
    <row r="46" spans="1:37" ht="15" hidden="1" customHeight="1" x14ac:dyDescent="0.25">
      <c r="A46" s="121"/>
      <c r="B46" s="114"/>
      <c r="C46" s="102">
        <v>43</v>
      </c>
      <c r="D46" s="53" t="s">
        <v>173</v>
      </c>
      <c r="E46" s="31" t="s">
        <v>64</v>
      </c>
      <c r="F46" s="31" t="s">
        <v>445</v>
      </c>
      <c r="G46" s="31" t="s">
        <v>31</v>
      </c>
      <c r="H46" s="46" t="s">
        <v>31</v>
      </c>
      <c r="I46" s="46">
        <v>20</v>
      </c>
      <c r="J46" s="46">
        <v>30</v>
      </c>
      <c r="K46" s="64">
        <v>1.9</v>
      </c>
      <c r="L46" s="33">
        <v>15</v>
      </c>
      <c r="M46" s="78">
        <f t="shared" si="2"/>
        <v>15</v>
      </c>
      <c r="N46" s="44" t="str">
        <f t="shared" si="1"/>
        <v>OK</v>
      </c>
      <c r="O46" s="106"/>
      <c r="P46" s="45"/>
      <c r="Q46" s="107"/>
      <c r="R46" s="81"/>
      <c r="S46" s="45"/>
      <c r="T46" s="81"/>
      <c r="U46" s="81"/>
      <c r="V46" s="81"/>
      <c r="W46" s="81"/>
      <c r="X46" s="81"/>
      <c r="Y46" s="81"/>
      <c r="Z46" s="84"/>
      <c r="AA46" s="81"/>
      <c r="AB46" s="81"/>
      <c r="AC46" s="81"/>
      <c r="AD46" s="81"/>
      <c r="AE46" s="81"/>
      <c r="AF46" s="81"/>
      <c r="AG46" s="81"/>
      <c r="AH46" s="81"/>
      <c r="AI46" s="81"/>
      <c r="AJ46" s="81"/>
      <c r="AK46" s="81"/>
    </row>
    <row r="47" spans="1:37" ht="15" hidden="1" customHeight="1" x14ac:dyDescent="0.25">
      <c r="A47" s="121"/>
      <c r="B47" s="114"/>
      <c r="C47" s="102">
        <v>44</v>
      </c>
      <c r="D47" s="53" t="s">
        <v>174</v>
      </c>
      <c r="E47" s="31" t="s">
        <v>64</v>
      </c>
      <c r="F47" s="31" t="s">
        <v>445</v>
      </c>
      <c r="G47" s="31" t="s">
        <v>31</v>
      </c>
      <c r="H47" s="46" t="s">
        <v>31</v>
      </c>
      <c r="I47" s="46">
        <v>20</v>
      </c>
      <c r="J47" s="46">
        <v>30</v>
      </c>
      <c r="K47" s="64">
        <v>1.9</v>
      </c>
      <c r="L47" s="33">
        <v>15</v>
      </c>
      <c r="M47" s="78">
        <f t="shared" si="2"/>
        <v>15</v>
      </c>
      <c r="N47" s="44" t="str">
        <f t="shared" si="1"/>
        <v>OK</v>
      </c>
      <c r="O47" s="106"/>
      <c r="P47" s="45"/>
      <c r="Q47" s="107"/>
      <c r="R47" s="81"/>
      <c r="S47" s="45"/>
      <c r="T47" s="81"/>
      <c r="U47" s="81"/>
      <c r="V47" s="81"/>
      <c r="W47" s="81"/>
      <c r="X47" s="81"/>
      <c r="Y47" s="81"/>
      <c r="Z47" s="84"/>
      <c r="AA47" s="81"/>
      <c r="AB47" s="81"/>
      <c r="AC47" s="81"/>
      <c r="AD47" s="81"/>
      <c r="AE47" s="81"/>
      <c r="AF47" s="81"/>
      <c r="AG47" s="81"/>
      <c r="AH47" s="81"/>
      <c r="AI47" s="81"/>
      <c r="AJ47" s="81"/>
      <c r="AK47" s="81"/>
    </row>
    <row r="48" spans="1:37" ht="15" hidden="1" customHeight="1" x14ac:dyDescent="0.25">
      <c r="A48" s="121"/>
      <c r="B48" s="114"/>
      <c r="C48" s="102">
        <v>45</v>
      </c>
      <c r="D48" s="53" t="s">
        <v>175</v>
      </c>
      <c r="E48" s="46" t="s">
        <v>64</v>
      </c>
      <c r="F48" s="46" t="s">
        <v>447</v>
      </c>
      <c r="G48" s="31" t="s">
        <v>67</v>
      </c>
      <c r="H48" s="52" t="s">
        <v>67</v>
      </c>
      <c r="I48" s="46">
        <v>20</v>
      </c>
      <c r="J48" s="46">
        <v>30</v>
      </c>
      <c r="K48" s="64">
        <v>8.93</v>
      </c>
      <c r="L48" s="33">
        <v>15</v>
      </c>
      <c r="M48" s="78">
        <f t="shared" si="2"/>
        <v>15</v>
      </c>
      <c r="N48" s="44" t="str">
        <f t="shared" si="1"/>
        <v>OK</v>
      </c>
      <c r="O48" s="45"/>
      <c r="P48" s="45"/>
      <c r="Q48" s="107"/>
      <c r="R48" s="81"/>
      <c r="S48" s="45"/>
      <c r="T48" s="81"/>
      <c r="U48" s="81"/>
      <c r="V48" s="81"/>
      <c r="W48" s="81"/>
      <c r="X48" s="81"/>
      <c r="Y48" s="81"/>
      <c r="Z48" s="82"/>
      <c r="AA48" s="81"/>
      <c r="AB48" s="81"/>
      <c r="AC48" s="81"/>
      <c r="AD48" s="81"/>
      <c r="AE48" s="81"/>
      <c r="AF48" s="81"/>
      <c r="AG48" s="81"/>
      <c r="AH48" s="81"/>
      <c r="AI48" s="81"/>
      <c r="AJ48" s="81"/>
      <c r="AK48" s="81"/>
    </row>
    <row r="49" spans="1:37" ht="15" hidden="1" customHeight="1" x14ac:dyDescent="0.25">
      <c r="A49" s="121"/>
      <c r="B49" s="114"/>
      <c r="C49" s="102">
        <v>46</v>
      </c>
      <c r="D49" s="53" t="s">
        <v>176</v>
      </c>
      <c r="E49" s="31" t="s">
        <v>64</v>
      </c>
      <c r="F49" s="31" t="s">
        <v>445</v>
      </c>
      <c r="G49" s="31" t="s">
        <v>67</v>
      </c>
      <c r="H49" s="31" t="s">
        <v>67</v>
      </c>
      <c r="I49" s="46">
        <v>20</v>
      </c>
      <c r="J49" s="46">
        <v>30</v>
      </c>
      <c r="K49" s="64">
        <v>1.62</v>
      </c>
      <c r="L49" s="33">
        <v>15</v>
      </c>
      <c r="M49" s="78">
        <f t="shared" si="2"/>
        <v>15</v>
      </c>
      <c r="N49" s="44" t="str">
        <f t="shared" si="1"/>
        <v>OK</v>
      </c>
      <c r="O49" s="45"/>
      <c r="P49" s="45"/>
      <c r="Q49" s="107"/>
      <c r="R49" s="81"/>
      <c r="S49" s="45"/>
      <c r="T49" s="81"/>
      <c r="U49" s="81"/>
      <c r="V49" s="81"/>
      <c r="W49" s="81"/>
      <c r="X49" s="81"/>
      <c r="Y49" s="81"/>
      <c r="Z49" s="82"/>
      <c r="AA49" s="81"/>
      <c r="AB49" s="81"/>
      <c r="AC49" s="81"/>
      <c r="AD49" s="81"/>
      <c r="AE49" s="81"/>
      <c r="AF49" s="81"/>
      <c r="AG49" s="81"/>
      <c r="AH49" s="81"/>
      <c r="AI49" s="81"/>
      <c r="AJ49" s="81"/>
      <c r="AK49" s="81"/>
    </row>
    <row r="50" spans="1:37" ht="15" hidden="1" customHeight="1" x14ac:dyDescent="0.25">
      <c r="A50" s="121"/>
      <c r="B50" s="114"/>
      <c r="C50" s="102">
        <v>47</v>
      </c>
      <c r="D50" s="53" t="s">
        <v>177</v>
      </c>
      <c r="E50" s="31" t="s">
        <v>64</v>
      </c>
      <c r="F50" s="31" t="s">
        <v>445</v>
      </c>
      <c r="G50" s="31" t="s">
        <v>67</v>
      </c>
      <c r="H50" s="31" t="s">
        <v>67</v>
      </c>
      <c r="I50" s="46">
        <v>20</v>
      </c>
      <c r="J50" s="46">
        <v>30</v>
      </c>
      <c r="K50" s="64">
        <v>1.58</v>
      </c>
      <c r="L50" s="33">
        <v>15</v>
      </c>
      <c r="M50" s="78">
        <f t="shared" si="2"/>
        <v>5</v>
      </c>
      <c r="N50" s="44" t="str">
        <f t="shared" si="1"/>
        <v>OK</v>
      </c>
      <c r="O50" s="45">
        <v>10</v>
      </c>
      <c r="P50" s="45"/>
      <c r="Q50" s="107"/>
      <c r="R50" s="81"/>
      <c r="S50" s="45"/>
      <c r="T50" s="81"/>
      <c r="U50" s="81"/>
      <c r="V50" s="81"/>
      <c r="W50" s="81"/>
      <c r="X50" s="81"/>
      <c r="Y50" s="81"/>
      <c r="Z50" s="82"/>
      <c r="AA50" s="81"/>
      <c r="AB50" s="81"/>
      <c r="AC50" s="81"/>
      <c r="AD50" s="81"/>
      <c r="AE50" s="81"/>
      <c r="AF50" s="81"/>
      <c r="AG50" s="81"/>
      <c r="AH50" s="81"/>
      <c r="AI50" s="81"/>
      <c r="AJ50" s="81"/>
      <c r="AK50" s="81"/>
    </row>
    <row r="51" spans="1:37" ht="15" hidden="1" customHeight="1" x14ac:dyDescent="0.25">
      <c r="A51" s="121"/>
      <c r="B51" s="114"/>
      <c r="C51" s="102">
        <v>48</v>
      </c>
      <c r="D51" s="53" t="s">
        <v>178</v>
      </c>
      <c r="E51" s="31" t="s">
        <v>64</v>
      </c>
      <c r="F51" s="31" t="s">
        <v>445</v>
      </c>
      <c r="G51" s="31" t="s">
        <v>67</v>
      </c>
      <c r="H51" s="31" t="s">
        <v>67</v>
      </c>
      <c r="I51" s="46">
        <v>20</v>
      </c>
      <c r="J51" s="46">
        <v>30</v>
      </c>
      <c r="K51" s="64">
        <v>2.74</v>
      </c>
      <c r="L51" s="33">
        <v>10</v>
      </c>
      <c r="M51" s="78">
        <f t="shared" si="2"/>
        <v>0</v>
      </c>
      <c r="N51" s="44" t="str">
        <f t="shared" si="1"/>
        <v>OK</v>
      </c>
      <c r="O51" s="45">
        <v>10</v>
      </c>
      <c r="P51" s="45"/>
      <c r="Q51" s="81"/>
      <c r="R51" s="81"/>
      <c r="S51" s="45"/>
      <c r="T51" s="81"/>
      <c r="U51" s="81"/>
      <c r="V51" s="81"/>
      <c r="W51" s="81"/>
      <c r="X51" s="81"/>
      <c r="Y51" s="81"/>
      <c r="Z51" s="82"/>
      <c r="AA51" s="81"/>
      <c r="AB51" s="81"/>
      <c r="AC51" s="81"/>
      <c r="AD51" s="81"/>
      <c r="AE51" s="81"/>
      <c r="AF51" s="81"/>
      <c r="AG51" s="81"/>
      <c r="AH51" s="81"/>
      <c r="AI51" s="81"/>
      <c r="AJ51" s="81"/>
      <c r="AK51" s="81"/>
    </row>
    <row r="52" spans="1:37" ht="15" hidden="1" customHeight="1" x14ac:dyDescent="0.25">
      <c r="A52" s="121"/>
      <c r="B52" s="114"/>
      <c r="C52" s="102">
        <v>49</v>
      </c>
      <c r="D52" s="53" t="s">
        <v>179</v>
      </c>
      <c r="E52" s="31" t="s">
        <v>66</v>
      </c>
      <c r="F52" s="31" t="s">
        <v>449</v>
      </c>
      <c r="G52" s="31" t="s">
        <v>69</v>
      </c>
      <c r="H52" s="31" t="s">
        <v>69</v>
      </c>
      <c r="I52" s="46">
        <v>20</v>
      </c>
      <c r="J52" s="46">
        <v>30</v>
      </c>
      <c r="K52" s="64">
        <v>27.6</v>
      </c>
      <c r="L52" s="33"/>
      <c r="M52" s="78">
        <f t="shared" si="2"/>
        <v>0</v>
      </c>
      <c r="N52" s="44" t="str">
        <f t="shared" si="1"/>
        <v>OK</v>
      </c>
      <c r="P52" s="45"/>
      <c r="Q52" s="81"/>
      <c r="R52" s="81"/>
      <c r="S52" s="45"/>
      <c r="T52" s="81"/>
      <c r="U52" s="81"/>
      <c r="V52" s="81"/>
      <c r="W52" s="81"/>
      <c r="X52" s="81"/>
      <c r="Y52" s="81"/>
      <c r="Z52" s="82"/>
      <c r="AA52" s="81"/>
      <c r="AB52" s="81"/>
      <c r="AC52" s="81"/>
      <c r="AD52" s="81"/>
      <c r="AE52" s="81"/>
      <c r="AF52" s="81"/>
      <c r="AG52" s="81"/>
      <c r="AH52" s="81"/>
      <c r="AI52" s="81"/>
      <c r="AJ52" s="81"/>
      <c r="AK52" s="81"/>
    </row>
    <row r="53" spans="1:37" ht="15" hidden="1" customHeight="1" x14ac:dyDescent="0.25">
      <c r="A53" s="121"/>
      <c r="B53" s="114"/>
      <c r="C53" s="102">
        <v>50</v>
      </c>
      <c r="D53" s="53" t="s">
        <v>180</v>
      </c>
      <c r="E53" s="31" t="s">
        <v>64</v>
      </c>
      <c r="F53" s="31" t="s">
        <v>445</v>
      </c>
      <c r="G53" s="31" t="s">
        <v>133</v>
      </c>
      <c r="H53" s="31" t="s">
        <v>133</v>
      </c>
      <c r="I53" s="46">
        <v>20</v>
      </c>
      <c r="J53" s="46">
        <v>30</v>
      </c>
      <c r="K53" s="64">
        <v>13</v>
      </c>
      <c r="L53" s="33"/>
      <c r="M53" s="78">
        <f t="shared" si="2"/>
        <v>0</v>
      </c>
      <c r="N53" s="44" t="str">
        <f t="shared" si="1"/>
        <v>OK</v>
      </c>
      <c r="O53" s="45"/>
      <c r="P53" s="45"/>
      <c r="Q53" s="81"/>
      <c r="R53" s="81"/>
      <c r="S53" s="45"/>
      <c r="T53" s="81"/>
      <c r="U53" s="81"/>
      <c r="V53" s="81"/>
      <c r="W53" s="81"/>
      <c r="X53" s="81"/>
      <c r="Y53" s="81"/>
      <c r="Z53" s="82"/>
      <c r="AA53" s="81"/>
      <c r="AB53" s="81"/>
      <c r="AC53" s="81"/>
      <c r="AD53" s="81"/>
      <c r="AE53" s="81"/>
      <c r="AF53" s="81"/>
      <c r="AG53" s="81"/>
      <c r="AH53" s="81"/>
      <c r="AI53" s="81"/>
      <c r="AJ53" s="81"/>
      <c r="AK53" s="81"/>
    </row>
    <row r="54" spans="1:37" ht="15" hidden="1" customHeight="1" x14ac:dyDescent="0.25">
      <c r="A54" s="121"/>
      <c r="B54" s="114"/>
      <c r="C54" s="102">
        <v>51</v>
      </c>
      <c r="D54" s="53" t="s">
        <v>181</v>
      </c>
      <c r="E54" s="31" t="s">
        <v>64</v>
      </c>
      <c r="F54" s="31" t="s">
        <v>445</v>
      </c>
      <c r="G54" s="31" t="s">
        <v>133</v>
      </c>
      <c r="H54" s="31" t="s">
        <v>133</v>
      </c>
      <c r="I54" s="46">
        <v>20</v>
      </c>
      <c r="J54" s="46">
        <v>30</v>
      </c>
      <c r="K54" s="64">
        <v>13.44</v>
      </c>
      <c r="L54" s="33"/>
      <c r="M54" s="78">
        <f t="shared" si="2"/>
        <v>0</v>
      </c>
      <c r="N54" s="44" t="str">
        <f t="shared" si="1"/>
        <v>OK</v>
      </c>
      <c r="O54" s="45"/>
      <c r="P54" s="45"/>
      <c r="Q54" s="81"/>
      <c r="R54" s="81"/>
      <c r="S54" s="45"/>
      <c r="T54" s="81"/>
      <c r="U54" s="81"/>
      <c r="V54" s="81"/>
      <c r="W54" s="81"/>
      <c r="X54" s="81"/>
      <c r="Y54" s="81"/>
      <c r="Z54" s="82"/>
      <c r="AA54" s="81"/>
      <c r="AB54" s="81"/>
      <c r="AC54" s="81"/>
      <c r="AD54" s="81"/>
      <c r="AE54" s="81"/>
      <c r="AF54" s="81"/>
      <c r="AG54" s="81"/>
      <c r="AH54" s="81"/>
      <c r="AI54" s="81"/>
      <c r="AJ54" s="81"/>
      <c r="AK54" s="81"/>
    </row>
    <row r="55" spans="1:37" ht="15" hidden="1" customHeight="1" x14ac:dyDescent="0.25">
      <c r="A55" s="121"/>
      <c r="B55" s="114"/>
      <c r="C55" s="102">
        <v>52</v>
      </c>
      <c r="D55" s="53" t="s">
        <v>182</v>
      </c>
      <c r="E55" s="46" t="s">
        <v>64</v>
      </c>
      <c r="F55" s="46" t="s">
        <v>445</v>
      </c>
      <c r="G55" s="31" t="s">
        <v>133</v>
      </c>
      <c r="H55" s="52" t="s">
        <v>133</v>
      </c>
      <c r="I55" s="46">
        <v>20</v>
      </c>
      <c r="J55" s="46">
        <v>30</v>
      </c>
      <c r="K55" s="64">
        <v>13.4</v>
      </c>
      <c r="L55" s="33"/>
      <c r="M55" s="78">
        <f t="shared" si="2"/>
        <v>0</v>
      </c>
      <c r="N55" s="44" t="str">
        <f t="shared" si="1"/>
        <v>OK</v>
      </c>
      <c r="O55" s="45"/>
      <c r="P55" s="45"/>
      <c r="Q55" s="81"/>
      <c r="R55" s="81"/>
      <c r="S55" s="45"/>
      <c r="T55" s="81"/>
      <c r="U55" s="81"/>
      <c r="V55" s="81"/>
      <c r="W55" s="81"/>
      <c r="X55" s="81"/>
      <c r="Y55" s="81"/>
      <c r="Z55" s="82"/>
      <c r="AA55" s="81"/>
      <c r="AB55" s="81"/>
      <c r="AC55" s="81"/>
      <c r="AD55" s="81"/>
      <c r="AE55" s="81"/>
      <c r="AF55" s="81"/>
      <c r="AG55" s="81"/>
      <c r="AH55" s="81"/>
      <c r="AI55" s="81"/>
      <c r="AJ55" s="81"/>
      <c r="AK55" s="81"/>
    </row>
    <row r="56" spans="1:37" ht="15" hidden="1" customHeight="1" x14ac:dyDescent="0.25">
      <c r="A56" s="121"/>
      <c r="B56" s="114"/>
      <c r="C56" s="102">
        <v>53</v>
      </c>
      <c r="D56" s="54" t="s">
        <v>183</v>
      </c>
      <c r="E56" s="31" t="s">
        <v>64</v>
      </c>
      <c r="F56" s="31" t="s">
        <v>445</v>
      </c>
      <c r="G56" s="31" t="s">
        <v>133</v>
      </c>
      <c r="H56" s="31" t="s">
        <v>133</v>
      </c>
      <c r="I56" s="46">
        <v>20</v>
      </c>
      <c r="J56" s="46">
        <v>30</v>
      </c>
      <c r="K56" s="64">
        <v>13.4</v>
      </c>
      <c r="L56" s="33"/>
      <c r="M56" s="78">
        <f t="shared" si="2"/>
        <v>0</v>
      </c>
      <c r="N56" s="44" t="str">
        <f t="shared" si="1"/>
        <v>OK</v>
      </c>
      <c r="O56" s="45"/>
      <c r="P56" s="45"/>
      <c r="Q56" s="81"/>
      <c r="R56" s="81"/>
      <c r="S56" s="45"/>
      <c r="T56" s="81"/>
      <c r="U56" s="81"/>
      <c r="V56" s="81"/>
      <c r="W56" s="81"/>
      <c r="X56" s="81"/>
      <c r="Y56" s="81"/>
      <c r="Z56" s="82"/>
      <c r="AA56" s="81"/>
      <c r="AB56" s="81"/>
      <c r="AC56" s="81"/>
      <c r="AD56" s="81"/>
      <c r="AE56" s="81"/>
      <c r="AF56" s="81"/>
      <c r="AG56" s="81"/>
      <c r="AH56" s="81"/>
      <c r="AI56" s="81"/>
      <c r="AJ56" s="81"/>
      <c r="AK56" s="81"/>
    </row>
    <row r="57" spans="1:37" ht="15" hidden="1" customHeight="1" x14ac:dyDescent="0.25">
      <c r="A57" s="121"/>
      <c r="B57" s="114"/>
      <c r="C57" s="102">
        <v>54</v>
      </c>
      <c r="D57" s="54" t="s">
        <v>184</v>
      </c>
      <c r="E57" s="31" t="s">
        <v>64</v>
      </c>
      <c r="F57" s="31" t="s">
        <v>445</v>
      </c>
      <c r="G57" s="31" t="s">
        <v>133</v>
      </c>
      <c r="H57" s="31" t="s">
        <v>133</v>
      </c>
      <c r="I57" s="46">
        <v>20</v>
      </c>
      <c r="J57" s="46">
        <v>30</v>
      </c>
      <c r="K57" s="64">
        <v>8</v>
      </c>
      <c r="L57" s="33"/>
      <c r="M57" s="78">
        <f t="shared" si="2"/>
        <v>0</v>
      </c>
      <c r="N57" s="44" t="str">
        <f t="shared" si="1"/>
        <v>OK</v>
      </c>
      <c r="O57" s="45"/>
      <c r="P57" s="45"/>
      <c r="Q57" s="81"/>
      <c r="R57" s="81"/>
      <c r="S57" s="45"/>
      <c r="T57" s="81"/>
      <c r="U57" s="81"/>
      <c r="V57" s="81"/>
      <c r="W57" s="81"/>
      <c r="X57" s="81"/>
      <c r="Y57" s="81"/>
      <c r="Z57" s="82"/>
      <c r="AA57" s="81"/>
      <c r="AB57" s="81"/>
      <c r="AC57" s="81"/>
      <c r="AD57" s="81"/>
      <c r="AE57" s="81"/>
      <c r="AF57" s="81"/>
      <c r="AG57" s="81"/>
      <c r="AH57" s="81"/>
      <c r="AI57" s="81"/>
      <c r="AJ57" s="81"/>
      <c r="AK57" s="81"/>
    </row>
    <row r="58" spans="1:37" ht="15" hidden="1" customHeight="1" x14ac:dyDescent="0.25">
      <c r="A58" s="121"/>
      <c r="B58" s="114"/>
      <c r="C58" s="102">
        <v>55</v>
      </c>
      <c r="D58" s="54" t="s">
        <v>185</v>
      </c>
      <c r="E58" s="31" t="s">
        <v>64</v>
      </c>
      <c r="F58" s="31" t="s">
        <v>445</v>
      </c>
      <c r="G58" s="31" t="s">
        <v>133</v>
      </c>
      <c r="H58" s="31" t="s">
        <v>133</v>
      </c>
      <c r="I58" s="46">
        <v>20</v>
      </c>
      <c r="J58" s="46">
        <v>30</v>
      </c>
      <c r="K58" s="64">
        <v>8</v>
      </c>
      <c r="L58" s="33"/>
      <c r="M58" s="78">
        <f t="shared" si="2"/>
        <v>0</v>
      </c>
      <c r="N58" s="44" t="str">
        <f t="shared" si="1"/>
        <v>OK</v>
      </c>
      <c r="O58" s="45"/>
      <c r="P58" s="45"/>
      <c r="Q58" s="81"/>
      <c r="R58" s="81"/>
      <c r="S58" s="45"/>
      <c r="T58" s="81"/>
      <c r="U58" s="81"/>
      <c r="V58" s="81"/>
      <c r="W58" s="81"/>
      <c r="X58" s="81"/>
      <c r="Y58" s="81"/>
      <c r="Z58" s="82"/>
      <c r="AA58" s="81"/>
      <c r="AB58" s="81"/>
      <c r="AC58" s="81"/>
      <c r="AD58" s="81"/>
      <c r="AE58" s="81"/>
      <c r="AF58" s="81"/>
      <c r="AG58" s="81"/>
      <c r="AH58" s="81"/>
      <c r="AI58" s="81"/>
      <c r="AJ58" s="81"/>
      <c r="AK58" s="81"/>
    </row>
    <row r="59" spans="1:37" ht="15" hidden="1" customHeight="1" x14ac:dyDescent="0.25">
      <c r="A59" s="121"/>
      <c r="B59" s="114"/>
      <c r="C59" s="102">
        <v>56</v>
      </c>
      <c r="D59" s="54" t="s">
        <v>186</v>
      </c>
      <c r="E59" s="46" t="s">
        <v>66</v>
      </c>
      <c r="F59" s="46" t="s">
        <v>451</v>
      </c>
      <c r="G59" s="31" t="s">
        <v>133</v>
      </c>
      <c r="H59" s="52" t="s">
        <v>133</v>
      </c>
      <c r="I59" s="46">
        <v>20</v>
      </c>
      <c r="J59" s="46">
        <v>30</v>
      </c>
      <c r="K59" s="64">
        <v>0.75</v>
      </c>
      <c r="L59" s="33">
        <v>40</v>
      </c>
      <c r="M59" s="78">
        <f t="shared" si="2"/>
        <v>40</v>
      </c>
      <c r="N59" s="44" t="str">
        <f t="shared" si="1"/>
        <v>OK</v>
      </c>
      <c r="O59" s="45"/>
      <c r="P59" s="45"/>
      <c r="Q59" s="107"/>
      <c r="R59" s="81"/>
      <c r="S59" s="45"/>
      <c r="T59" s="81"/>
      <c r="U59" s="81"/>
      <c r="V59" s="81"/>
      <c r="W59" s="81"/>
      <c r="X59" s="81"/>
      <c r="Y59" s="81"/>
      <c r="Z59" s="82"/>
      <c r="AA59" s="81"/>
      <c r="AB59" s="81"/>
      <c r="AC59" s="81"/>
      <c r="AD59" s="81"/>
      <c r="AE59" s="81"/>
      <c r="AF59" s="81"/>
      <c r="AG59" s="81"/>
      <c r="AH59" s="81"/>
      <c r="AI59" s="81"/>
      <c r="AJ59" s="81"/>
      <c r="AK59" s="81"/>
    </row>
    <row r="60" spans="1:37" ht="15" hidden="1" customHeight="1" x14ac:dyDescent="0.25">
      <c r="A60" s="121"/>
      <c r="B60" s="114"/>
      <c r="C60" s="102">
        <v>57</v>
      </c>
      <c r="D60" s="53" t="s">
        <v>187</v>
      </c>
      <c r="E60" s="46" t="s">
        <v>64</v>
      </c>
      <c r="F60" s="46" t="s">
        <v>453</v>
      </c>
      <c r="G60" s="31" t="s">
        <v>133</v>
      </c>
      <c r="H60" s="46" t="s">
        <v>133</v>
      </c>
      <c r="I60" s="46">
        <v>20</v>
      </c>
      <c r="J60" s="46">
        <v>30</v>
      </c>
      <c r="K60" s="64">
        <v>6.15</v>
      </c>
      <c r="L60" s="33"/>
      <c r="M60" s="78">
        <f t="shared" si="2"/>
        <v>0</v>
      </c>
      <c r="N60" s="44" t="str">
        <f t="shared" si="1"/>
        <v>OK</v>
      </c>
      <c r="O60" s="45"/>
      <c r="P60" s="45"/>
      <c r="Q60" s="81"/>
      <c r="R60" s="81"/>
      <c r="S60" s="45"/>
      <c r="T60" s="81"/>
      <c r="U60" s="81"/>
      <c r="V60" s="81"/>
      <c r="W60" s="81"/>
      <c r="X60" s="81"/>
      <c r="Y60" s="81"/>
      <c r="Z60" s="82"/>
      <c r="AA60" s="81"/>
      <c r="AB60" s="81"/>
      <c r="AC60" s="81"/>
      <c r="AD60" s="81"/>
      <c r="AE60" s="81"/>
      <c r="AF60" s="81"/>
      <c r="AG60" s="81"/>
      <c r="AH60" s="81"/>
      <c r="AI60" s="81"/>
      <c r="AJ60" s="81"/>
      <c r="AK60" s="81"/>
    </row>
    <row r="61" spans="1:37" ht="15" hidden="1" customHeight="1" x14ac:dyDescent="0.25">
      <c r="A61" s="121"/>
      <c r="B61" s="114"/>
      <c r="C61" s="102">
        <v>58</v>
      </c>
      <c r="D61" s="53" t="s">
        <v>188</v>
      </c>
      <c r="E61" s="31" t="s">
        <v>64</v>
      </c>
      <c r="F61" s="31" t="s">
        <v>445</v>
      </c>
      <c r="G61" s="31" t="s">
        <v>67</v>
      </c>
      <c r="H61" s="52" t="s">
        <v>67</v>
      </c>
      <c r="I61" s="46">
        <v>20</v>
      </c>
      <c r="J61" s="46">
        <v>30</v>
      </c>
      <c r="K61" s="64">
        <v>2.75</v>
      </c>
      <c r="L61" s="33">
        <v>10</v>
      </c>
      <c r="M61" s="78">
        <f t="shared" si="2"/>
        <v>10</v>
      </c>
      <c r="N61" s="44" t="str">
        <f t="shared" si="1"/>
        <v>OK</v>
      </c>
      <c r="O61" s="45"/>
      <c r="P61" s="45"/>
      <c r="Q61" s="107"/>
      <c r="R61" s="81"/>
      <c r="S61" s="45"/>
      <c r="T61" s="81"/>
      <c r="U61" s="81"/>
      <c r="V61" s="81"/>
      <c r="W61" s="81"/>
      <c r="X61" s="81"/>
      <c r="Y61" s="81"/>
      <c r="Z61" s="82"/>
      <c r="AA61" s="81"/>
      <c r="AB61" s="81"/>
      <c r="AC61" s="81"/>
      <c r="AD61" s="81"/>
      <c r="AE61" s="81"/>
      <c r="AF61" s="81"/>
      <c r="AG61" s="81"/>
      <c r="AH61" s="81"/>
      <c r="AI61" s="81"/>
      <c r="AJ61" s="81"/>
      <c r="AK61" s="81"/>
    </row>
    <row r="62" spans="1:37" ht="15" hidden="1" customHeight="1" x14ac:dyDescent="0.25">
      <c r="A62" s="122" t="s">
        <v>443</v>
      </c>
      <c r="B62" s="123">
        <v>2</v>
      </c>
      <c r="C62" s="103">
        <v>59</v>
      </c>
      <c r="D62" s="57" t="s">
        <v>87</v>
      </c>
      <c r="E62" s="47" t="s">
        <v>64</v>
      </c>
      <c r="F62" s="47" t="s">
        <v>588</v>
      </c>
      <c r="G62" s="32" t="s">
        <v>70</v>
      </c>
      <c r="H62" s="47" t="s">
        <v>70</v>
      </c>
      <c r="I62" s="47">
        <v>20</v>
      </c>
      <c r="J62" s="47">
        <v>30</v>
      </c>
      <c r="K62" s="65">
        <v>93.63</v>
      </c>
      <c r="L62" s="33">
        <v>35</v>
      </c>
      <c r="M62" s="78">
        <f t="shared" si="2"/>
        <v>35</v>
      </c>
      <c r="N62" s="44" t="str">
        <f t="shared" si="1"/>
        <v>OK</v>
      </c>
      <c r="O62" s="45"/>
      <c r="P62" s="45"/>
      <c r="Q62" s="107"/>
      <c r="R62" s="81"/>
      <c r="S62" s="45"/>
      <c r="T62" s="81"/>
      <c r="U62" s="81"/>
      <c r="V62" s="81"/>
      <c r="W62" s="81"/>
      <c r="X62" s="81"/>
      <c r="Y62" s="81"/>
      <c r="Z62" s="82"/>
      <c r="AA62" s="81"/>
      <c r="AB62" s="81"/>
      <c r="AC62" s="81"/>
      <c r="AD62" s="81"/>
      <c r="AE62" s="81"/>
      <c r="AF62" s="81"/>
      <c r="AG62" s="81"/>
      <c r="AH62" s="81"/>
      <c r="AI62" s="81"/>
      <c r="AJ62" s="81"/>
      <c r="AK62" s="81"/>
    </row>
    <row r="63" spans="1:37" ht="15" hidden="1" customHeight="1" x14ac:dyDescent="0.25">
      <c r="A63" s="122"/>
      <c r="B63" s="124"/>
      <c r="C63" s="103">
        <v>60</v>
      </c>
      <c r="D63" s="57" t="s">
        <v>189</v>
      </c>
      <c r="E63" s="32" t="s">
        <v>64</v>
      </c>
      <c r="F63" s="32" t="s">
        <v>588</v>
      </c>
      <c r="G63" s="32" t="s">
        <v>68</v>
      </c>
      <c r="H63" s="50" t="s">
        <v>68</v>
      </c>
      <c r="I63" s="47">
        <v>20</v>
      </c>
      <c r="J63" s="47">
        <v>30</v>
      </c>
      <c r="K63" s="65">
        <v>59.33</v>
      </c>
      <c r="L63" s="33">
        <v>40</v>
      </c>
      <c r="M63" s="78">
        <f t="shared" si="2"/>
        <v>40</v>
      </c>
      <c r="N63" s="44" t="str">
        <f t="shared" si="1"/>
        <v>OK</v>
      </c>
      <c r="O63" s="45"/>
      <c r="P63" s="45"/>
      <c r="Q63" s="107"/>
      <c r="R63" s="81"/>
      <c r="S63" s="45"/>
      <c r="T63" s="81"/>
      <c r="U63" s="81"/>
      <c r="V63" s="81"/>
      <c r="W63" s="81"/>
      <c r="X63" s="81"/>
      <c r="Y63" s="81"/>
      <c r="Z63" s="82"/>
      <c r="AA63" s="81"/>
      <c r="AB63" s="81"/>
      <c r="AC63" s="81"/>
      <c r="AD63" s="81"/>
      <c r="AE63" s="81"/>
      <c r="AF63" s="81"/>
      <c r="AG63" s="81"/>
      <c r="AH63" s="81"/>
      <c r="AI63" s="81"/>
      <c r="AJ63" s="81"/>
      <c r="AK63" s="81"/>
    </row>
    <row r="64" spans="1:37" ht="15" hidden="1" customHeight="1" x14ac:dyDescent="0.25">
      <c r="A64" s="122"/>
      <c r="B64" s="124"/>
      <c r="C64" s="103">
        <v>61</v>
      </c>
      <c r="D64" s="57" t="s">
        <v>42</v>
      </c>
      <c r="E64" s="32" t="s">
        <v>64</v>
      </c>
      <c r="F64" s="32" t="s">
        <v>588</v>
      </c>
      <c r="G64" s="32" t="s">
        <v>70</v>
      </c>
      <c r="H64" s="47" t="s">
        <v>70</v>
      </c>
      <c r="I64" s="47">
        <v>20</v>
      </c>
      <c r="J64" s="47">
        <v>30</v>
      </c>
      <c r="K64" s="65">
        <v>42.47</v>
      </c>
      <c r="L64" s="33">
        <v>50</v>
      </c>
      <c r="M64" s="78">
        <f t="shared" si="2"/>
        <v>50</v>
      </c>
      <c r="N64" s="44" t="str">
        <f t="shared" si="1"/>
        <v>OK</v>
      </c>
      <c r="O64" s="45"/>
      <c r="P64" s="45"/>
      <c r="Q64" s="107"/>
      <c r="R64" s="81"/>
      <c r="S64" s="45"/>
      <c r="T64" s="81"/>
      <c r="U64" s="81"/>
      <c r="V64" s="81"/>
      <c r="W64" s="81"/>
      <c r="X64" s="81"/>
      <c r="Y64" s="81"/>
      <c r="Z64" s="82"/>
      <c r="AA64" s="81"/>
      <c r="AB64" s="81"/>
      <c r="AC64" s="81"/>
      <c r="AD64" s="81"/>
      <c r="AE64" s="81"/>
      <c r="AF64" s="81"/>
      <c r="AG64" s="81"/>
      <c r="AH64" s="81"/>
      <c r="AI64" s="81"/>
      <c r="AJ64" s="81"/>
      <c r="AK64" s="81"/>
    </row>
    <row r="65" spans="1:37" ht="15" hidden="1" customHeight="1" x14ac:dyDescent="0.25">
      <c r="A65" s="122"/>
      <c r="B65" s="124"/>
      <c r="C65" s="103">
        <v>62</v>
      </c>
      <c r="D65" s="57" t="s">
        <v>43</v>
      </c>
      <c r="E65" s="32" t="s">
        <v>64</v>
      </c>
      <c r="F65" s="32" t="s">
        <v>588</v>
      </c>
      <c r="G65" s="32" t="s">
        <v>70</v>
      </c>
      <c r="H65" s="32" t="s">
        <v>70</v>
      </c>
      <c r="I65" s="47">
        <v>20</v>
      </c>
      <c r="J65" s="47">
        <v>30</v>
      </c>
      <c r="K65" s="65">
        <v>55.84</v>
      </c>
      <c r="L65" s="33">
        <v>40</v>
      </c>
      <c r="M65" s="78">
        <f t="shared" si="2"/>
        <v>40</v>
      </c>
      <c r="N65" s="44" t="str">
        <f t="shared" si="1"/>
        <v>OK</v>
      </c>
      <c r="O65" s="45"/>
      <c r="P65" s="45"/>
      <c r="Q65" s="107"/>
      <c r="R65" s="81"/>
      <c r="S65" s="45"/>
      <c r="T65" s="81"/>
      <c r="U65" s="81"/>
      <c r="V65" s="81"/>
      <c r="W65" s="81"/>
      <c r="X65" s="81"/>
      <c r="Y65" s="81"/>
      <c r="Z65" s="82"/>
      <c r="AA65" s="81"/>
      <c r="AB65" s="81"/>
      <c r="AC65" s="81"/>
      <c r="AD65" s="81"/>
      <c r="AE65" s="81"/>
      <c r="AF65" s="81"/>
      <c r="AG65" s="81"/>
      <c r="AH65" s="81"/>
      <c r="AI65" s="81"/>
      <c r="AJ65" s="81"/>
      <c r="AK65" s="81"/>
    </row>
    <row r="66" spans="1:37" ht="15" hidden="1" customHeight="1" x14ac:dyDescent="0.25">
      <c r="A66" s="122"/>
      <c r="B66" s="124"/>
      <c r="C66" s="103">
        <v>63</v>
      </c>
      <c r="D66" s="55" t="s">
        <v>86</v>
      </c>
      <c r="E66" s="32" t="s">
        <v>64</v>
      </c>
      <c r="F66" s="32" t="s">
        <v>588</v>
      </c>
      <c r="G66" s="32" t="s">
        <v>70</v>
      </c>
      <c r="H66" s="32" t="s">
        <v>70</v>
      </c>
      <c r="I66" s="47">
        <v>20</v>
      </c>
      <c r="J66" s="47">
        <v>30</v>
      </c>
      <c r="K66" s="65">
        <v>98.88</v>
      </c>
      <c r="L66" s="33">
        <v>35</v>
      </c>
      <c r="M66" s="78">
        <f t="shared" si="2"/>
        <v>35</v>
      </c>
      <c r="N66" s="44" t="str">
        <f t="shared" si="1"/>
        <v>OK</v>
      </c>
      <c r="O66" s="45"/>
      <c r="P66" s="45"/>
      <c r="Q66" s="107"/>
      <c r="R66" s="81"/>
      <c r="S66" s="45"/>
      <c r="T66" s="81"/>
      <c r="U66" s="81"/>
      <c r="V66" s="81"/>
      <c r="W66" s="81"/>
      <c r="X66" s="81"/>
      <c r="Y66" s="81"/>
      <c r="Z66" s="82"/>
      <c r="AA66" s="81"/>
      <c r="AB66" s="81"/>
      <c r="AC66" s="81"/>
      <c r="AD66" s="81"/>
      <c r="AE66" s="81"/>
      <c r="AF66" s="81"/>
      <c r="AG66" s="81"/>
      <c r="AH66" s="81"/>
      <c r="AI66" s="81"/>
      <c r="AJ66" s="81"/>
      <c r="AK66" s="81"/>
    </row>
    <row r="67" spans="1:37" ht="15" hidden="1" customHeight="1" x14ac:dyDescent="0.25">
      <c r="A67" s="122"/>
      <c r="B67" s="124"/>
      <c r="C67" s="103">
        <v>64</v>
      </c>
      <c r="D67" s="57" t="s">
        <v>190</v>
      </c>
      <c r="E67" s="32" t="s">
        <v>64</v>
      </c>
      <c r="F67" s="32" t="s">
        <v>588</v>
      </c>
      <c r="G67" s="62" t="s">
        <v>70</v>
      </c>
      <c r="H67" s="47" t="s">
        <v>70</v>
      </c>
      <c r="I67" s="47">
        <v>20</v>
      </c>
      <c r="J67" s="47">
        <v>30</v>
      </c>
      <c r="K67" s="65">
        <v>19</v>
      </c>
      <c r="L67" s="33">
        <v>15</v>
      </c>
      <c r="M67" s="78">
        <f t="shared" si="2"/>
        <v>15</v>
      </c>
      <c r="N67" s="44" t="str">
        <f t="shared" si="1"/>
        <v>OK</v>
      </c>
      <c r="O67" s="45"/>
      <c r="P67" s="45"/>
      <c r="Q67" s="107"/>
      <c r="R67" s="81"/>
      <c r="S67" s="45"/>
      <c r="T67" s="81"/>
      <c r="U67" s="81"/>
      <c r="V67" s="81"/>
      <c r="W67" s="81"/>
      <c r="X67" s="81"/>
      <c r="Y67" s="81"/>
      <c r="Z67" s="82"/>
      <c r="AA67" s="81"/>
      <c r="AB67" s="81"/>
      <c r="AC67" s="81"/>
      <c r="AD67" s="81"/>
      <c r="AE67" s="81"/>
      <c r="AF67" s="81"/>
      <c r="AG67" s="81"/>
      <c r="AH67" s="81"/>
      <c r="AI67" s="81"/>
      <c r="AJ67" s="81"/>
      <c r="AK67" s="81"/>
    </row>
    <row r="68" spans="1:37" ht="15" hidden="1" customHeight="1" x14ac:dyDescent="0.25">
      <c r="A68" s="122"/>
      <c r="B68" s="124"/>
      <c r="C68" s="103">
        <v>65</v>
      </c>
      <c r="D68" s="57" t="s">
        <v>191</v>
      </c>
      <c r="E68" s="32" t="s">
        <v>64</v>
      </c>
      <c r="F68" s="32" t="s">
        <v>588</v>
      </c>
      <c r="G68" s="32" t="s">
        <v>70</v>
      </c>
      <c r="H68" s="50" t="s">
        <v>70</v>
      </c>
      <c r="I68" s="47">
        <v>20</v>
      </c>
      <c r="J68" s="47">
        <v>30</v>
      </c>
      <c r="K68" s="65">
        <v>19</v>
      </c>
      <c r="L68" s="33">
        <v>15</v>
      </c>
      <c r="M68" s="78">
        <f t="shared" ref="M68:M99" si="3">L68-(SUM(O68:AK68))</f>
        <v>15</v>
      </c>
      <c r="N68" s="44" t="str">
        <f t="shared" si="1"/>
        <v>OK</v>
      </c>
      <c r="O68" s="45"/>
      <c r="P68" s="45"/>
      <c r="Q68" s="107"/>
      <c r="R68" s="81"/>
      <c r="S68" s="45"/>
      <c r="T68" s="81"/>
      <c r="U68" s="81"/>
      <c r="V68" s="81"/>
      <c r="W68" s="81"/>
      <c r="X68" s="81"/>
      <c r="Y68" s="81"/>
      <c r="Z68" s="82"/>
      <c r="AA68" s="81"/>
      <c r="AB68" s="81"/>
      <c r="AC68" s="81"/>
      <c r="AD68" s="81"/>
      <c r="AE68" s="81"/>
      <c r="AF68" s="81"/>
      <c r="AG68" s="81"/>
      <c r="AH68" s="81"/>
      <c r="AI68" s="81"/>
      <c r="AJ68" s="81"/>
      <c r="AK68" s="81"/>
    </row>
    <row r="69" spans="1:37" ht="15" hidden="1" customHeight="1" x14ac:dyDescent="0.25">
      <c r="A69" s="122"/>
      <c r="B69" s="124"/>
      <c r="C69" s="103">
        <v>66</v>
      </c>
      <c r="D69" s="57" t="s">
        <v>89</v>
      </c>
      <c r="E69" s="32" t="s">
        <v>64</v>
      </c>
      <c r="F69" s="32" t="s">
        <v>588</v>
      </c>
      <c r="G69" s="32" t="s">
        <v>70</v>
      </c>
      <c r="H69" s="32" t="s">
        <v>70</v>
      </c>
      <c r="I69" s="47">
        <v>20</v>
      </c>
      <c r="J69" s="47">
        <v>30</v>
      </c>
      <c r="K69" s="65">
        <v>14.55</v>
      </c>
      <c r="L69" s="33">
        <v>15</v>
      </c>
      <c r="M69" s="78">
        <f t="shared" si="3"/>
        <v>15</v>
      </c>
      <c r="N69" s="44" t="str">
        <f t="shared" ref="N69:N132" si="4">IF(M69&lt;0,"ATENÇÃO","OK")</f>
        <v>OK</v>
      </c>
      <c r="O69" s="45"/>
      <c r="P69" s="45"/>
      <c r="Q69" s="107"/>
      <c r="R69" s="81"/>
      <c r="S69" s="45"/>
      <c r="T69" s="81"/>
      <c r="U69" s="81"/>
      <c r="V69" s="81"/>
      <c r="W69" s="81"/>
      <c r="X69" s="81"/>
      <c r="Y69" s="81"/>
      <c r="Z69" s="82"/>
      <c r="AA69" s="81"/>
      <c r="AB69" s="81"/>
      <c r="AC69" s="81"/>
      <c r="AD69" s="81"/>
      <c r="AE69" s="81"/>
      <c r="AF69" s="81"/>
      <c r="AG69" s="81"/>
      <c r="AH69" s="81"/>
      <c r="AI69" s="81"/>
      <c r="AJ69" s="81"/>
      <c r="AK69" s="81"/>
    </row>
    <row r="70" spans="1:37" ht="15" hidden="1" customHeight="1" x14ac:dyDescent="0.25">
      <c r="A70" s="122"/>
      <c r="B70" s="124"/>
      <c r="C70" s="103">
        <v>67</v>
      </c>
      <c r="D70" s="55" t="s">
        <v>192</v>
      </c>
      <c r="E70" s="32" t="s">
        <v>64</v>
      </c>
      <c r="F70" s="32" t="s">
        <v>588</v>
      </c>
      <c r="G70" s="32" t="s">
        <v>68</v>
      </c>
      <c r="H70" s="32" t="s">
        <v>68</v>
      </c>
      <c r="I70" s="47">
        <v>20</v>
      </c>
      <c r="J70" s="47">
        <v>30</v>
      </c>
      <c r="K70" s="65">
        <v>3.16</v>
      </c>
      <c r="L70" s="33">
        <v>30</v>
      </c>
      <c r="M70" s="78">
        <f t="shared" si="3"/>
        <v>30</v>
      </c>
      <c r="N70" s="44" t="str">
        <f t="shared" si="4"/>
        <v>OK</v>
      </c>
      <c r="O70" s="45"/>
      <c r="P70" s="45"/>
      <c r="Q70" s="107"/>
      <c r="R70" s="81"/>
      <c r="S70" s="45"/>
      <c r="T70" s="81"/>
      <c r="U70" s="81"/>
      <c r="V70" s="81"/>
      <c r="W70" s="81"/>
      <c r="X70" s="81"/>
      <c r="Y70" s="81"/>
      <c r="Z70" s="82"/>
      <c r="AA70" s="81"/>
      <c r="AB70" s="81"/>
      <c r="AC70" s="81"/>
      <c r="AD70" s="81"/>
      <c r="AE70" s="81"/>
      <c r="AF70" s="81"/>
      <c r="AG70" s="81"/>
      <c r="AH70" s="81"/>
      <c r="AI70" s="81"/>
      <c r="AJ70" s="81"/>
      <c r="AK70" s="81"/>
    </row>
    <row r="71" spans="1:37" ht="15" hidden="1" customHeight="1" x14ac:dyDescent="0.25">
      <c r="A71" s="122"/>
      <c r="B71" s="124"/>
      <c r="C71" s="103">
        <v>68</v>
      </c>
      <c r="D71" s="55" t="s">
        <v>193</v>
      </c>
      <c r="E71" s="32" t="s">
        <v>64</v>
      </c>
      <c r="F71" s="32" t="s">
        <v>588</v>
      </c>
      <c r="G71" s="32" t="s">
        <v>70</v>
      </c>
      <c r="H71" s="32" t="s">
        <v>70</v>
      </c>
      <c r="I71" s="47">
        <v>20</v>
      </c>
      <c r="J71" s="47">
        <v>30</v>
      </c>
      <c r="K71" s="65">
        <v>21</v>
      </c>
      <c r="L71" s="33">
        <v>15</v>
      </c>
      <c r="M71" s="78">
        <f t="shared" si="3"/>
        <v>15</v>
      </c>
      <c r="N71" s="44" t="str">
        <f t="shared" si="4"/>
        <v>OK</v>
      </c>
      <c r="O71" s="45"/>
      <c r="P71" s="45"/>
      <c r="Q71" s="107"/>
      <c r="R71" s="81"/>
      <c r="S71" s="45"/>
      <c r="T71" s="81"/>
      <c r="U71" s="81"/>
      <c r="V71" s="81"/>
      <c r="W71" s="81"/>
      <c r="X71" s="81"/>
      <c r="Y71" s="81"/>
      <c r="Z71" s="82"/>
      <c r="AA71" s="81"/>
      <c r="AB71" s="81"/>
      <c r="AC71" s="81"/>
      <c r="AD71" s="81"/>
      <c r="AE71" s="81"/>
      <c r="AF71" s="81"/>
      <c r="AG71" s="81"/>
      <c r="AH71" s="81"/>
      <c r="AI71" s="81"/>
      <c r="AJ71" s="81"/>
      <c r="AK71" s="81"/>
    </row>
    <row r="72" spans="1:37" ht="15" hidden="1" customHeight="1" x14ac:dyDescent="0.25">
      <c r="A72" s="122"/>
      <c r="B72" s="124"/>
      <c r="C72" s="103">
        <v>69</v>
      </c>
      <c r="D72" s="55" t="s">
        <v>194</v>
      </c>
      <c r="E72" s="32" t="s">
        <v>64</v>
      </c>
      <c r="F72" s="32" t="s">
        <v>588</v>
      </c>
      <c r="G72" s="32" t="s">
        <v>70</v>
      </c>
      <c r="H72" s="32" t="s">
        <v>70</v>
      </c>
      <c r="I72" s="47">
        <v>20</v>
      </c>
      <c r="J72" s="47">
        <v>30</v>
      </c>
      <c r="K72" s="65">
        <v>18</v>
      </c>
      <c r="L72" s="33">
        <v>15</v>
      </c>
      <c r="M72" s="78">
        <f t="shared" si="3"/>
        <v>15</v>
      </c>
      <c r="N72" s="44" t="str">
        <f t="shared" si="4"/>
        <v>OK</v>
      </c>
      <c r="O72" s="45"/>
      <c r="P72" s="45"/>
      <c r="Q72" s="107"/>
      <c r="R72" s="81"/>
      <c r="S72" s="45"/>
      <c r="T72" s="81"/>
      <c r="U72" s="81"/>
      <c r="V72" s="81"/>
      <c r="W72" s="81"/>
      <c r="X72" s="81"/>
      <c r="Y72" s="81"/>
      <c r="Z72" s="82"/>
      <c r="AA72" s="81"/>
      <c r="AB72" s="81"/>
      <c r="AC72" s="81"/>
      <c r="AD72" s="81"/>
      <c r="AE72" s="81"/>
      <c r="AF72" s="81"/>
      <c r="AG72" s="81"/>
      <c r="AH72" s="81"/>
      <c r="AI72" s="81"/>
      <c r="AJ72" s="81"/>
      <c r="AK72" s="81"/>
    </row>
    <row r="73" spans="1:37" ht="15" hidden="1" customHeight="1" x14ac:dyDescent="0.25">
      <c r="A73" s="122"/>
      <c r="B73" s="124"/>
      <c r="C73" s="103">
        <v>70</v>
      </c>
      <c r="D73" s="55" t="s">
        <v>195</v>
      </c>
      <c r="E73" s="32" t="s">
        <v>64</v>
      </c>
      <c r="F73" s="32" t="s">
        <v>588</v>
      </c>
      <c r="G73" s="32" t="s">
        <v>70</v>
      </c>
      <c r="H73" s="32" t="s">
        <v>70</v>
      </c>
      <c r="I73" s="47">
        <v>20</v>
      </c>
      <c r="J73" s="47">
        <v>30</v>
      </c>
      <c r="K73" s="65">
        <v>24</v>
      </c>
      <c r="L73" s="33">
        <v>15</v>
      </c>
      <c r="M73" s="78">
        <f t="shared" si="3"/>
        <v>15</v>
      </c>
      <c r="N73" s="44" t="str">
        <f t="shared" si="4"/>
        <v>OK</v>
      </c>
      <c r="O73" s="45"/>
      <c r="P73" s="45"/>
      <c r="Q73" s="107"/>
      <c r="R73" s="81"/>
      <c r="S73" s="45"/>
      <c r="T73" s="81"/>
      <c r="U73" s="81"/>
      <c r="V73" s="81"/>
      <c r="W73" s="81"/>
      <c r="X73" s="81"/>
      <c r="Y73" s="81"/>
      <c r="Z73" s="82"/>
      <c r="AA73" s="81"/>
      <c r="AB73" s="81"/>
      <c r="AC73" s="81"/>
      <c r="AD73" s="81"/>
      <c r="AE73" s="81"/>
      <c r="AF73" s="81"/>
      <c r="AG73" s="81"/>
      <c r="AH73" s="81"/>
      <c r="AI73" s="81"/>
      <c r="AJ73" s="81"/>
      <c r="AK73" s="81"/>
    </row>
    <row r="74" spans="1:37" ht="15" hidden="1" customHeight="1" x14ac:dyDescent="0.25">
      <c r="A74" s="122"/>
      <c r="B74" s="124"/>
      <c r="C74" s="103">
        <v>71</v>
      </c>
      <c r="D74" s="55" t="s">
        <v>196</v>
      </c>
      <c r="E74" s="32" t="s">
        <v>64</v>
      </c>
      <c r="F74" s="32" t="s">
        <v>588</v>
      </c>
      <c r="G74" s="32" t="s">
        <v>70</v>
      </c>
      <c r="H74" s="32" t="s">
        <v>70</v>
      </c>
      <c r="I74" s="47">
        <v>20</v>
      </c>
      <c r="J74" s="47">
        <v>30</v>
      </c>
      <c r="K74" s="65">
        <v>17.3</v>
      </c>
      <c r="L74" s="33">
        <v>15</v>
      </c>
      <c r="M74" s="78">
        <f t="shared" si="3"/>
        <v>15</v>
      </c>
      <c r="N74" s="44" t="str">
        <f t="shared" si="4"/>
        <v>OK</v>
      </c>
      <c r="O74" s="45"/>
      <c r="P74" s="45"/>
      <c r="Q74" s="107"/>
      <c r="R74" s="81"/>
      <c r="S74" s="45"/>
      <c r="T74" s="81"/>
      <c r="U74" s="81"/>
      <c r="V74" s="81"/>
      <c r="W74" s="81"/>
      <c r="X74" s="81"/>
      <c r="Y74" s="81"/>
      <c r="Z74" s="82"/>
      <c r="AA74" s="81"/>
      <c r="AB74" s="81"/>
      <c r="AC74" s="81"/>
      <c r="AD74" s="81"/>
      <c r="AE74" s="81"/>
      <c r="AF74" s="81"/>
      <c r="AG74" s="81"/>
      <c r="AH74" s="81"/>
      <c r="AI74" s="81"/>
      <c r="AJ74" s="81"/>
      <c r="AK74" s="81"/>
    </row>
    <row r="75" spans="1:37" ht="15" hidden="1" customHeight="1" x14ac:dyDescent="0.25">
      <c r="A75" s="122"/>
      <c r="B75" s="124"/>
      <c r="C75" s="103">
        <v>72</v>
      </c>
      <c r="D75" s="55" t="s">
        <v>44</v>
      </c>
      <c r="E75" s="32" t="s">
        <v>64</v>
      </c>
      <c r="F75" s="32" t="s">
        <v>588</v>
      </c>
      <c r="G75" s="32" t="s">
        <v>70</v>
      </c>
      <c r="H75" s="32" t="s">
        <v>70</v>
      </c>
      <c r="I75" s="47">
        <v>20</v>
      </c>
      <c r="J75" s="47">
        <v>30</v>
      </c>
      <c r="K75" s="65">
        <v>4.2</v>
      </c>
      <c r="L75" s="33">
        <v>20</v>
      </c>
      <c r="M75" s="78">
        <f t="shared" si="3"/>
        <v>20</v>
      </c>
      <c r="N75" s="44" t="str">
        <f t="shared" si="4"/>
        <v>OK</v>
      </c>
      <c r="O75" s="45"/>
      <c r="P75" s="45"/>
      <c r="Q75" s="107"/>
      <c r="R75" s="81"/>
      <c r="S75" s="45"/>
      <c r="T75" s="81"/>
      <c r="U75" s="81"/>
      <c r="V75" s="81"/>
      <c r="W75" s="81"/>
      <c r="X75" s="81"/>
      <c r="Y75" s="81"/>
      <c r="Z75" s="82"/>
      <c r="AA75" s="81"/>
      <c r="AB75" s="81"/>
      <c r="AC75" s="81"/>
      <c r="AD75" s="81"/>
      <c r="AE75" s="81"/>
      <c r="AF75" s="81"/>
      <c r="AG75" s="81"/>
      <c r="AH75" s="81"/>
      <c r="AI75" s="81"/>
      <c r="AJ75" s="81"/>
      <c r="AK75" s="81"/>
    </row>
    <row r="76" spans="1:37" ht="15" hidden="1" customHeight="1" x14ac:dyDescent="0.25">
      <c r="A76" s="122"/>
      <c r="B76" s="124"/>
      <c r="C76" s="103">
        <v>73</v>
      </c>
      <c r="D76" s="57" t="s">
        <v>45</v>
      </c>
      <c r="E76" s="32" t="s">
        <v>64</v>
      </c>
      <c r="F76" s="32" t="s">
        <v>588</v>
      </c>
      <c r="G76" s="32" t="s">
        <v>70</v>
      </c>
      <c r="H76" s="32" t="s">
        <v>70</v>
      </c>
      <c r="I76" s="47">
        <v>20</v>
      </c>
      <c r="J76" s="47">
        <v>30</v>
      </c>
      <c r="K76" s="65">
        <v>5.19</v>
      </c>
      <c r="L76" s="33">
        <v>20</v>
      </c>
      <c r="M76" s="78">
        <f t="shared" si="3"/>
        <v>20</v>
      </c>
      <c r="N76" s="44" t="str">
        <f t="shared" si="4"/>
        <v>OK</v>
      </c>
      <c r="O76" s="45"/>
      <c r="P76" s="45"/>
      <c r="Q76" s="107"/>
      <c r="R76" s="81"/>
      <c r="S76" s="45"/>
      <c r="T76" s="81"/>
      <c r="U76" s="81"/>
      <c r="V76" s="81"/>
      <c r="W76" s="81"/>
      <c r="X76" s="81"/>
      <c r="Y76" s="81"/>
      <c r="Z76" s="82"/>
      <c r="AA76" s="81"/>
      <c r="AB76" s="81"/>
      <c r="AC76" s="81"/>
      <c r="AD76" s="81"/>
      <c r="AE76" s="81"/>
      <c r="AF76" s="81"/>
      <c r="AG76" s="81"/>
      <c r="AH76" s="81"/>
      <c r="AI76" s="81"/>
      <c r="AJ76" s="81"/>
      <c r="AK76" s="81"/>
    </row>
    <row r="77" spans="1:37" ht="15" hidden="1" customHeight="1" x14ac:dyDescent="0.25">
      <c r="A77" s="122"/>
      <c r="B77" s="124"/>
      <c r="C77" s="103">
        <v>74</v>
      </c>
      <c r="D77" s="57" t="s">
        <v>197</v>
      </c>
      <c r="E77" s="32" t="s">
        <v>64</v>
      </c>
      <c r="F77" s="32" t="s">
        <v>588</v>
      </c>
      <c r="G77" s="32" t="s">
        <v>70</v>
      </c>
      <c r="H77" s="32" t="s">
        <v>70</v>
      </c>
      <c r="I77" s="47">
        <v>20</v>
      </c>
      <c r="J77" s="47">
        <v>30</v>
      </c>
      <c r="K77" s="65">
        <v>6.72</v>
      </c>
      <c r="L77" s="33">
        <v>15</v>
      </c>
      <c r="M77" s="78">
        <f t="shared" si="3"/>
        <v>15</v>
      </c>
      <c r="N77" s="44" t="str">
        <f t="shared" si="4"/>
        <v>OK</v>
      </c>
      <c r="O77" s="45"/>
      <c r="P77" s="45"/>
      <c r="Q77" s="107"/>
      <c r="R77" s="81"/>
      <c r="S77" s="45"/>
      <c r="T77" s="81"/>
      <c r="U77" s="81"/>
      <c r="V77" s="81"/>
      <c r="W77" s="81"/>
      <c r="X77" s="81"/>
      <c r="Y77" s="81"/>
      <c r="Z77" s="82"/>
      <c r="AA77" s="81"/>
      <c r="AB77" s="81"/>
      <c r="AC77" s="81"/>
      <c r="AD77" s="81"/>
      <c r="AE77" s="81"/>
      <c r="AF77" s="81"/>
      <c r="AG77" s="81"/>
      <c r="AH77" s="81"/>
      <c r="AI77" s="81"/>
      <c r="AJ77" s="81"/>
      <c r="AK77" s="81"/>
    </row>
    <row r="78" spans="1:37" ht="15" hidden="1" customHeight="1" x14ac:dyDescent="0.25">
      <c r="A78" s="122"/>
      <c r="B78" s="124"/>
      <c r="C78" s="103">
        <v>75</v>
      </c>
      <c r="D78" s="55" t="s">
        <v>198</v>
      </c>
      <c r="E78" s="32" t="s">
        <v>64</v>
      </c>
      <c r="F78" s="32" t="s">
        <v>588</v>
      </c>
      <c r="G78" s="32" t="s">
        <v>70</v>
      </c>
      <c r="H78" s="32" t="s">
        <v>70</v>
      </c>
      <c r="I78" s="47">
        <v>20</v>
      </c>
      <c r="J78" s="47">
        <v>30</v>
      </c>
      <c r="K78" s="65">
        <v>4.09</v>
      </c>
      <c r="L78" s="33">
        <v>20</v>
      </c>
      <c r="M78" s="78">
        <f t="shared" si="3"/>
        <v>20</v>
      </c>
      <c r="N78" s="44" t="str">
        <f t="shared" si="4"/>
        <v>OK</v>
      </c>
      <c r="O78" s="45"/>
      <c r="P78" s="45"/>
      <c r="Q78" s="107"/>
      <c r="R78" s="81"/>
      <c r="S78" s="45"/>
      <c r="T78" s="81"/>
      <c r="U78" s="81"/>
      <c r="V78" s="81"/>
      <c r="W78" s="81"/>
      <c r="X78" s="81"/>
      <c r="Y78" s="81"/>
      <c r="Z78" s="82"/>
      <c r="AA78" s="81"/>
      <c r="AB78" s="81"/>
      <c r="AC78" s="81"/>
      <c r="AD78" s="81"/>
      <c r="AE78" s="81"/>
      <c r="AF78" s="81"/>
      <c r="AG78" s="81"/>
      <c r="AH78" s="81"/>
      <c r="AI78" s="81"/>
      <c r="AJ78" s="81"/>
      <c r="AK78" s="81"/>
    </row>
    <row r="79" spans="1:37" ht="15" hidden="1" customHeight="1" x14ac:dyDescent="0.25">
      <c r="A79" s="122"/>
      <c r="B79" s="124"/>
      <c r="C79" s="103">
        <v>76</v>
      </c>
      <c r="D79" s="55" t="s">
        <v>199</v>
      </c>
      <c r="E79" s="32" t="s">
        <v>64</v>
      </c>
      <c r="F79" s="32" t="s">
        <v>588</v>
      </c>
      <c r="G79" s="32" t="s">
        <v>70</v>
      </c>
      <c r="H79" s="32" t="s">
        <v>70</v>
      </c>
      <c r="I79" s="47">
        <v>20</v>
      </c>
      <c r="J79" s="47">
        <v>30</v>
      </c>
      <c r="K79" s="65">
        <v>5.69</v>
      </c>
      <c r="L79" s="33">
        <v>20</v>
      </c>
      <c r="M79" s="78">
        <f t="shared" si="3"/>
        <v>20</v>
      </c>
      <c r="N79" s="44" t="str">
        <f t="shared" si="4"/>
        <v>OK</v>
      </c>
      <c r="O79" s="45"/>
      <c r="P79" s="45"/>
      <c r="Q79" s="107"/>
      <c r="R79" s="81"/>
      <c r="S79" s="45"/>
      <c r="T79" s="81"/>
      <c r="U79" s="81"/>
      <c r="V79" s="81"/>
      <c r="W79" s="81"/>
      <c r="X79" s="81"/>
      <c r="Y79" s="81"/>
      <c r="Z79" s="82"/>
      <c r="AA79" s="81"/>
      <c r="AB79" s="81"/>
      <c r="AC79" s="81"/>
      <c r="AD79" s="81"/>
      <c r="AE79" s="81"/>
      <c r="AF79" s="81"/>
      <c r="AG79" s="81"/>
      <c r="AH79" s="81"/>
      <c r="AI79" s="81"/>
      <c r="AJ79" s="81"/>
      <c r="AK79" s="81"/>
    </row>
    <row r="80" spans="1:37" ht="15" hidden="1" customHeight="1" x14ac:dyDescent="0.25">
      <c r="A80" s="122"/>
      <c r="B80" s="124"/>
      <c r="C80" s="103">
        <v>77</v>
      </c>
      <c r="D80" s="57" t="s">
        <v>46</v>
      </c>
      <c r="E80" s="32" t="s">
        <v>64</v>
      </c>
      <c r="F80" s="32" t="s">
        <v>590</v>
      </c>
      <c r="G80" s="32" t="s">
        <v>70</v>
      </c>
      <c r="H80" s="32" t="s">
        <v>70</v>
      </c>
      <c r="I80" s="47">
        <v>20</v>
      </c>
      <c r="J80" s="47">
        <v>30</v>
      </c>
      <c r="K80" s="65">
        <v>7.67</v>
      </c>
      <c r="L80" s="33">
        <v>20</v>
      </c>
      <c r="M80" s="78">
        <f t="shared" si="3"/>
        <v>20</v>
      </c>
      <c r="N80" s="44" t="str">
        <f t="shared" si="4"/>
        <v>OK</v>
      </c>
      <c r="O80" s="45"/>
      <c r="P80" s="45"/>
      <c r="Q80" s="107"/>
      <c r="R80" s="81"/>
      <c r="S80" s="45"/>
      <c r="T80" s="81"/>
      <c r="U80" s="81"/>
      <c r="V80" s="81"/>
      <c r="W80" s="81"/>
      <c r="X80" s="81"/>
      <c r="Y80" s="81"/>
      <c r="Z80" s="82"/>
      <c r="AA80" s="81"/>
      <c r="AB80" s="81"/>
      <c r="AC80" s="81"/>
      <c r="AD80" s="81"/>
      <c r="AE80" s="81"/>
      <c r="AF80" s="81"/>
      <c r="AG80" s="81"/>
      <c r="AH80" s="81"/>
      <c r="AI80" s="81"/>
      <c r="AJ80" s="81"/>
      <c r="AK80" s="81"/>
    </row>
    <row r="81" spans="1:37" ht="15" hidden="1" customHeight="1" x14ac:dyDescent="0.25">
      <c r="A81" s="122"/>
      <c r="B81" s="124"/>
      <c r="C81" s="103">
        <v>78</v>
      </c>
      <c r="D81" s="57" t="s">
        <v>47</v>
      </c>
      <c r="E81" s="32" t="s">
        <v>64</v>
      </c>
      <c r="F81" s="32" t="s">
        <v>591</v>
      </c>
      <c r="G81" s="32" t="s">
        <v>70</v>
      </c>
      <c r="H81" s="50" t="s">
        <v>70</v>
      </c>
      <c r="I81" s="47">
        <v>20</v>
      </c>
      <c r="J81" s="47">
        <v>30</v>
      </c>
      <c r="K81" s="65">
        <v>10</v>
      </c>
      <c r="L81" s="33">
        <v>20</v>
      </c>
      <c r="M81" s="78">
        <f t="shared" si="3"/>
        <v>20</v>
      </c>
      <c r="N81" s="44" t="str">
        <f t="shared" si="4"/>
        <v>OK</v>
      </c>
      <c r="O81" s="45"/>
      <c r="P81" s="45"/>
      <c r="Q81" s="107"/>
      <c r="R81" s="81"/>
      <c r="S81" s="45"/>
      <c r="T81" s="81"/>
      <c r="U81" s="81"/>
      <c r="V81" s="81"/>
      <c r="W81" s="81"/>
      <c r="X81" s="81"/>
      <c r="Y81" s="81"/>
      <c r="Z81" s="82"/>
      <c r="AA81" s="81"/>
      <c r="AB81" s="81"/>
      <c r="AC81" s="81"/>
      <c r="AD81" s="81"/>
      <c r="AE81" s="81"/>
      <c r="AF81" s="81"/>
      <c r="AG81" s="81"/>
      <c r="AH81" s="81"/>
      <c r="AI81" s="81"/>
      <c r="AJ81" s="81"/>
      <c r="AK81" s="81"/>
    </row>
    <row r="82" spans="1:37" ht="15" hidden="1" customHeight="1" x14ac:dyDescent="0.25">
      <c r="A82" s="122"/>
      <c r="B82" s="124"/>
      <c r="C82" s="103">
        <v>79</v>
      </c>
      <c r="D82" s="57" t="s">
        <v>48</v>
      </c>
      <c r="E82" s="32" t="s">
        <v>64</v>
      </c>
      <c r="F82" s="32" t="s">
        <v>592</v>
      </c>
      <c r="G82" s="34" t="s">
        <v>70</v>
      </c>
      <c r="H82" s="50" t="s">
        <v>70</v>
      </c>
      <c r="I82" s="47">
        <v>20</v>
      </c>
      <c r="J82" s="47">
        <v>30</v>
      </c>
      <c r="K82" s="65">
        <v>13.06</v>
      </c>
      <c r="L82" s="33">
        <v>20</v>
      </c>
      <c r="M82" s="78">
        <f t="shared" si="3"/>
        <v>20</v>
      </c>
      <c r="N82" s="44" t="str">
        <f t="shared" si="4"/>
        <v>OK</v>
      </c>
      <c r="O82" s="45"/>
      <c r="P82" s="45"/>
      <c r="Q82" s="107"/>
      <c r="R82" s="81"/>
      <c r="S82" s="45"/>
      <c r="T82" s="81"/>
      <c r="U82" s="81"/>
      <c r="V82" s="81"/>
      <c r="W82" s="81"/>
      <c r="X82" s="81"/>
      <c r="Y82" s="81"/>
      <c r="Z82" s="82"/>
      <c r="AA82" s="81"/>
      <c r="AB82" s="81"/>
      <c r="AC82" s="81"/>
      <c r="AD82" s="81"/>
      <c r="AE82" s="81"/>
      <c r="AF82" s="81"/>
      <c r="AG82" s="81"/>
      <c r="AH82" s="81"/>
      <c r="AI82" s="81"/>
      <c r="AJ82" s="81"/>
      <c r="AK82" s="81"/>
    </row>
    <row r="83" spans="1:37" ht="15" hidden="1" customHeight="1" x14ac:dyDescent="0.25">
      <c r="A83" s="122"/>
      <c r="B83" s="124"/>
      <c r="C83" s="103">
        <v>80</v>
      </c>
      <c r="D83" s="57" t="s">
        <v>49</v>
      </c>
      <c r="E83" s="32" t="s">
        <v>64</v>
      </c>
      <c r="F83" s="32" t="s">
        <v>593</v>
      </c>
      <c r="G83" s="34" t="s">
        <v>70</v>
      </c>
      <c r="H83" s="32" t="s">
        <v>70</v>
      </c>
      <c r="I83" s="47">
        <v>20</v>
      </c>
      <c r="J83" s="47">
        <v>30</v>
      </c>
      <c r="K83" s="65">
        <v>6.16</v>
      </c>
      <c r="L83" s="33">
        <v>20</v>
      </c>
      <c r="M83" s="78">
        <f t="shared" si="3"/>
        <v>20</v>
      </c>
      <c r="N83" s="44" t="str">
        <f t="shared" si="4"/>
        <v>OK</v>
      </c>
      <c r="O83" s="45"/>
      <c r="P83" s="45"/>
      <c r="Q83" s="107"/>
      <c r="R83" s="81"/>
      <c r="S83" s="45"/>
      <c r="T83" s="81"/>
      <c r="U83" s="81"/>
      <c r="V83" s="81"/>
      <c r="W83" s="81"/>
      <c r="X83" s="81"/>
      <c r="Y83" s="81"/>
      <c r="Z83" s="82"/>
      <c r="AA83" s="81"/>
      <c r="AB83" s="81"/>
      <c r="AC83" s="81"/>
      <c r="AD83" s="81"/>
      <c r="AE83" s="81"/>
      <c r="AF83" s="81"/>
      <c r="AG83" s="81"/>
      <c r="AH83" s="81"/>
      <c r="AI83" s="81"/>
      <c r="AJ83" s="81"/>
      <c r="AK83" s="81"/>
    </row>
    <row r="84" spans="1:37" ht="15" hidden="1" customHeight="1" x14ac:dyDescent="0.25">
      <c r="A84" s="122"/>
      <c r="B84" s="124"/>
      <c r="C84" s="103">
        <v>81</v>
      </c>
      <c r="D84" s="57" t="s">
        <v>200</v>
      </c>
      <c r="E84" s="32" t="s">
        <v>64</v>
      </c>
      <c r="F84" s="32" t="s">
        <v>588</v>
      </c>
      <c r="G84" s="32" t="s">
        <v>70</v>
      </c>
      <c r="H84" s="32" t="s">
        <v>70</v>
      </c>
      <c r="I84" s="47">
        <v>20</v>
      </c>
      <c r="J84" s="47">
        <v>30</v>
      </c>
      <c r="K84" s="65">
        <v>46.9</v>
      </c>
      <c r="L84" s="33">
        <v>20</v>
      </c>
      <c r="M84" s="78">
        <f t="shared" si="3"/>
        <v>20</v>
      </c>
      <c r="N84" s="44" t="str">
        <f t="shared" si="4"/>
        <v>OK</v>
      </c>
      <c r="O84" s="45"/>
      <c r="P84" s="45"/>
      <c r="Q84" s="107"/>
      <c r="R84" s="81"/>
      <c r="S84" s="45"/>
      <c r="T84" s="81"/>
      <c r="U84" s="81"/>
      <c r="V84" s="81"/>
      <c r="W84" s="81"/>
      <c r="X84" s="81"/>
      <c r="Y84" s="81"/>
      <c r="Z84" s="82"/>
      <c r="AA84" s="81"/>
      <c r="AB84" s="81"/>
      <c r="AC84" s="81"/>
      <c r="AD84" s="81"/>
      <c r="AE84" s="81"/>
      <c r="AF84" s="81"/>
      <c r="AG84" s="81"/>
      <c r="AH84" s="81"/>
      <c r="AI84" s="81"/>
      <c r="AJ84" s="81"/>
      <c r="AK84" s="81"/>
    </row>
    <row r="85" spans="1:37" ht="15" hidden="1" customHeight="1" x14ac:dyDescent="0.25">
      <c r="A85" s="122"/>
      <c r="B85" s="124"/>
      <c r="C85" s="103">
        <v>82</v>
      </c>
      <c r="D85" s="57" t="s">
        <v>88</v>
      </c>
      <c r="E85" s="32" t="s">
        <v>64</v>
      </c>
      <c r="F85" s="32" t="s">
        <v>588</v>
      </c>
      <c r="G85" s="32" t="s">
        <v>70</v>
      </c>
      <c r="H85" s="32" t="s">
        <v>70</v>
      </c>
      <c r="I85" s="47">
        <v>20</v>
      </c>
      <c r="J85" s="47">
        <v>30</v>
      </c>
      <c r="K85" s="65">
        <v>22</v>
      </c>
      <c r="L85" s="33">
        <v>10</v>
      </c>
      <c r="M85" s="78">
        <f t="shared" si="3"/>
        <v>10</v>
      </c>
      <c r="N85" s="44" t="str">
        <f t="shared" si="4"/>
        <v>OK</v>
      </c>
      <c r="O85" s="45"/>
      <c r="P85" s="45"/>
      <c r="Q85" s="107"/>
      <c r="R85" s="81"/>
      <c r="S85" s="45"/>
      <c r="T85" s="81"/>
      <c r="U85" s="81"/>
      <c r="V85" s="81"/>
      <c r="W85" s="81"/>
      <c r="X85" s="81"/>
      <c r="Y85" s="81"/>
      <c r="Z85" s="82"/>
      <c r="AA85" s="81"/>
      <c r="AB85" s="81"/>
      <c r="AC85" s="81"/>
      <c r="AD85" s="81"/>
      <c r="AE85" s="81"/>
      <c r="AF85" s="81"/>
      <c r="AG85" s="81"/>
      <c r="AH85" s="81"/>
      <c r="AI85" s="81"/>
      <c r="AJ85" s="81"/>
      <c r="AK85" s="81"/>
    </row>
    <row r="86" spans="1:37" ht="15" hidden="1" customHeight="1" x14ac:dyDescent="0.25">
      <c r="A86" s="122"/>
      <c r="B86" s="124"/>
      <c r="C86" s="103">
        <v>83</v>
      </c>
      <c r="D86" s="57" t="s">
        <v>201</v>
      </c>
      <c r="E86" s="32" t="s">
        <v>64</v>
      </c>
      <c r="F86" s="32" t="s">
        <v>588</v>
      </c>
      <c r="G86" s="32" t="s">
        <v>70</v>
      </c>
      <c r="H86" s="32" t="s">
        <v>70</v>
      </c>
      <c r="I86" s="47">
        <v>20</v>
      </c>
      <c r="J86" s="47">
        <v>30</v>
      </c>
      <c r="K86" s="65">
        <v>22.63</v>
      </c>
      <c r="L86" s="33">
        <v>10</v>
      </c>
      <c r="M86" s="78">
        <f t="shared" si="3"/>
        <v>10</v>
      </c>
      <c r="N86" s="44" t="str">
        <f t="shared" si="4"/>
        <v>OK</v>
      </c>
      <c r="O86" s="45"/>
      <c r="P86" s="45"/>
      <c r="Q86" s="107"/>
      <c r="R86" s="81"/>
      <c r="S86" s="45"/>
      <c r="T86" s="81"/>
      <c r="U86" s="81"/>
      <c r="V86" s="81"/>
      <c r="W86" s="81"/>
      <c r="X86" s="81"/>
      <c r="Y86" s="81"/>
      <c r="Z86" s="82"/>
      <c r="AA86" s="81"/>
      <c r="AB86" s="81"/>
      <c r="AC86" s="81"/>
      <c r="AD86" s="81"/>
      <c r="AE86" s="81"/>
      <c r="AF86" s="81"/>
      <c r="AG86" s="81"/>
      <c r="AH86" s="81"/>
      <c r="AI86" s="81"/>
      <c r="AJ86" s="81"/>
      <c r="AK86" s="81"/>
    </row>
    <row r="87" spans="1:37" ht="15" hidden="1" customHeight="1" x14ac:dyDescent="0.25">
      <c r="A87" s="122"/>
      <c r="B87" s="124"/>
      <c r="C87" s="103">
        <v>84</v>
      </c>
      <c r="D87" s="57" t="s">
        <v>202</v>
      </c>
      <c r="E87" s="47" t="s">
        <v>64</v>
      </c>
      <c r="F87" s="47" t="s">
        <v>588</v>
      </c>
      <c r="G87" s="62" t="s">
        <v>70</v>
      </c>
      <c r="H87" s="47" t="s">
        <v>70</v>
      </c>
      <c r="I87" s="47">
        <v>20</v>
      </c>
      <c r="J87" s="47">
        <v>30</v>
      </c>
      <c r="K87" s="65">
        <v>22.36</v>
      </c>
      <c r="L87" s="33">
        <v>10</v>
      </c>
      <c r="M87" s="78">
        <f t="shared" si="3"/>
        <v>10</v>
      </c>
      <c r="N87" s="44" t="str">
        <f t="shared" si="4"/>
        <v>OK</v>
      </c>
      <c r="O87" s="45"/>
      <c r="P87" s="45"/>
      <c r="Q87" s="107"/>
      <c r="R87" s="81"/>
      <c r="S87" s="45"/>
      <c r="T87" s="81"/>
      <c r="U87" s="81"/>
      <c r="V87" s="81"/>
      <c r="W87" s="81"/>
      <c r="X87" s="81"/>
      <c r="Y87" s="81"/>
      <c r="Z87" s="82"/>
      <c r="AA87" s="81"/>
      <c r="AB87" s="81"/>
      <c r="AC87" s="81"/>
      <c r="AD87" s="81"/>
      <c r="AE87" s="81"/>
      <c r="AF87" s="81"/>
      <c r="AG87" s="81"/>
      <c r="AH87" s="81"/>
      <c r="AI87" s="81"/>
      <c r="AJ87" s="81"/>
      <c r="AK87" s="81"/>
    </row>
    <row r="88" spans="1:37" ht="15" hidden="1" customHeight="1" x14ac:dyDescent="0.25">
      <c r="A88" s="122"/>
      <c r="B88" s="124"/>
      <c r="C88" s="103">
        <v>85</v>
      </c>
      <c r="D88" s="57" t="s">
        <v>203</v>
      </c>
      <c r="E88" s="32" t="s">
        <v>64</v>
      </c>
      <c r="F88" s="32" t="s">
        <v>588</v>
      </c>
      <c r="G88" s="32" t="s">
        <v>70</v>
      </c>
      <c r="H88" s="50" t="s">
        <v>70</v>
      </c>
      <c r="I88" s="47">
        <v>20</v>
      </c>
      <c r="J88" s="47">
        <v>30</v>
      </c>
      <c r="K88" s="65">
        <v>43.5</v>
      </c>
      <c r="L88" s="33">
        <v>10</v>
      </c>
      <c r="M88" s="78">
        <f t="shared" si="3"/>
        <v>10</v>
      </c>
      <c r="N88" s="44" t="str">
        <f t="shared" si="4"/>
        <v>OK</v>
      </c>
      <c r="O88" s="45"/>
      <c r="P88" s="45"/>
      <c r="Q88" s="107"/>
      <c r="R88" s="81"/>
      <c r="S88" s="45"/>
      <c r="T88" s="81"/>
      <c r="U88" s="81"/>
      <c r="V88" s="81"/>
      <c r="W88" s="81"/>
      <c r="X88" s="81"/>
      <c r="Y88" s="81"/>
      <c r="Z88" s="82"/>
      <c r="AA88" s="81"/>
      <c r="AB88" s="81"/>
      <c r="AC88" s="81"/>
      <c r="AD88" s="81"/>
      <c r="AE88" s="81"/>
      <c r="AF88" s="81"/>
      <c r="AG88" s="81"/>
      <c r="AH88" s="81"/>
      <c r="AI88" s="81"/>
      <c r="AJ88" s="81"/>
      <c r="AK88" s="81"/>
    </row>
    <row r="89" spans="1:37" ht="15" hidden="1" customHeight="1" x14ac:dyDescent="0.25">
      <c r="A89" s="122"/>
      <c r="B89" s="124"/>
      <c r="C89" s="103">
        <v>86</v>
      </c>
      <c r="D89" s="57" t="s">
        <v>204</v>
      </c>
      <c r="E89" s="47" t="s">
        <v>64</v>
      </c>
      <c r="F89" s="47" t="s">
        <v>588</v>
      </c>
      <c r="G89" s="32" t="s">
        <v>70</v>
      </c>
      <c r="H89" s="47" t="s">
        <v>70</v>
      </c>
      <c r="I89" s="47">
        <v>20</v>
      </c>
      <c r="J89" s="47">
        <v>30</v>
      </c>
      <c r="K89" s="65">
        <v>43.02</v>
      </c>
      <c r="L89" s="33">
        <v>10</v>
      </c>
      <c r="M89" s="78">
        <f t="shared" si="3"/>
        <v>10</v>
      </c>
      <c r="N89" s="44" t="str">
        <f t="shared" si="4"/>
        <v>OK</v>
      </c>
      <c r="O89" s="45"/>
      <c r="P89" s="45"/>
      <c r="Q89" s="107"/>
      <c r="R89" s="81"/>
      <c r="S89" s="45"/>
      <c r="T89" s="81"/>
      <c r="U89" s="81"/>
      <c r="V89" s="81"/>
      <c r="W89" s="81"/>
      <c r="X89" s="81"/>
      <c r="Y89" s="81"/>
      <c r="Z89" s="82"/>
      <c r="AA89" s="81"/>
      <c r="AB89" s="81"/>
      <c r="AC89" s="81"/>
      <c r="AD89" s="81"/>
      <c r="AE89" s="81"/>
      <c r="AF89" s="81"/>
      <c r="AG89" s="81"/>
      <c r="AH89" s="81"/>
      <c r="AI89" s="81"/>
      <c r="AJ89" s="81"/>
      <c r="AK89" s="81"/>
    </row>
    <row r="90" spans="1:37" ht="15" hidden="1" customHeight="1" x14ac:dyDescent="0.25">
      <c r="A90" s="122"/>
      <c r="B90" s="124"/>
      <c r="C90" s="103">
        <v>87</v>
      </c>
      <c r="D90" s="57" t="s">
        <v>205</v>
      </c>
      <c r="E90" s="32" t="s">
        <v>64</v>
      </c>
      <c r="F90" s="32" t="s">
        <v>588</v>
      </c>
      <c r="G90" s="32" t="s">
        <v>70</v>
      </c>
      <c r="H90" s="32" t="s">
        <v>70</v>
      </c>
      <c r="I90" s="47">
        <v>20</v>
      </c>
      <c r="J90" s="47">
        <v>30</v>
      </c>
      <c r="K90" s="65">
        <v>4.51</v>
      </c>
      <c r="L90" s="33">
        <v>10</v>
      </c>
      <c r="M90" s="78">
        <f t="shared" si="3"/>
        <v>10</v>
      </c>
      <c r="N90" s="44" t="str">
        <f t="shared" si="4"/>
        <v>OK</v>
      </c>
      <c r="O90" s="45"/>
      <c r="P90" s="45"/>
      <c r="Q90" s="107"/>
      <c r="R90" s="81"/>
      <c r="S90" s="45"/>
      <c r="T90" s="81"/>
      <c r="U90" s="81"/>
      <c r="V90" s="81"/>
      <c r="W90" s="81"/>
      <c r="X90" s="81"/>
      <c r="Y90" s="81"/>
      <c r="Z90" s="82"/>
      <c r="AA90" s="81"/>
      <c r="AB90" s="81"/>
      <c r="AC90" s="81"/>
      <c r="AD90" s="81"/>
      <c r="AE90" s="81"/>
      <c r="AF90" s="81"/>
      <c r="AG90" s="81"/>
      <c r="AH90" s="81"/>
      <c r="AI90" s="81"/>
      <c r="AJ90" s="81"/>
      <c r="AK90" s="81"/>
    </row>
    <row r="91" spans="1:37" ht="15" hidden="1" customHeight="1" x14ac:dyDescent="0.25">
      <c r="A91" s="122"/>
      <c r="B91" s="124"/>
      <c r="C91" s="103">
        <v>88</v>
      </c>
      <c r="D91" s="57" t="s">
        <v>206</v>
      </c>
      <c r="E91" s="32" t="s">
        <v>64</v>
      </c>
      <c r="F91" s="32" t="s">
        <v>588</v>
      </c>
      <c r="G91" s="32" t="s">
        <v>70</v>
      </c>
      <c r="H91" s="32" t="s">
        <v>70</v>
      </c>
      <c r="I91" s="47">
        <v>20</v>
      </c>
      <c r="J91" s="47">
        <v>30</v>
      </c>
      <c r="K91" s="65">
        <v>4.1399999999999997</v>
      </c>
      <c r="L91" s="33">
        <v>15</v>
      </c>
      <c r="M91" s="78">
        <f t="shared" si="3"/>
        <v>15</v>
      </c>
      <c r="N91" s="44" t="str">
        <f t="shared" si="4"/>
        <v>OK</v>
      </c>
      <c r="O91" s="45"/>
      <c r="P91" s="45"/>
      <c r="Q91" s="107"/>
      <c r="R91" s="81"/>
      <c r="S91" s="45"/>
      <c r="T91" s="81"/>
      <c r="U91" s="81"/>
      <c r="V91" s="81"/>
      <c r="W91" s="81"/>
      <c r="X91" s="81"/>
      <c r="Y91" s="81"/>
      <c r="Z91" s="82"/>
      <c r="AA91" s="81"/>
      <c r="AB91" s="81"/>
      <c r="AC91" s="81"/>
      <c r="AD91" s="81"/>
      <c r="AE91" s="81"/>
      <c r="AF91" s="81"/>
      <c r="AG91" s="81"/>
      <c r="AH91" s="81"/>
      <c r="AI91" s="81"/>
      <c r="AJ91" s="81"/>
      <c r="AK91" s="81"/>
    </row>
    <row r="92" spans="1:37" ht="15" hidden="1" customHeight="1" x14ac:dyDescent="0.25">
      <c r="A92" s="122"/>
      <c r="B92" s="124"/>
      <c r="C92" s="103">
        <v>89</v>
      </c>
      <c r="D92" s="55" t="s">
        <v>207</v>
      </c>
      <c r="E92" s="32" t="s">
        <v>64</v>
      </c>
      <c r="F92" s="32" t="s">
        <v>588</v>
      </c>
      <c r="G92" s="32" t="s">
        <v>70</v>
      </c>
      <c r="H92" s="50" t="s">
        <v>70</v>
      </c>
      <c r="I92" s="47">
        <v>20</v>
      </c>
      <c r="J92" s="47">
        <v>30</v>
      </c>
      <c r="K92" s="65">
        <v>4.09</v>
      </c>
      <c r="L92" s="33">
        <v>15</v>
      </c>
      <c r="M92" s="78">
        <f t="shared" si="3"/>
        <v>15</v>
      </c>
      <c r="N92" s="44" t="str">
        <f t="shared" si="4"/>
        <v>OK</v>
      </c>
      <c r="O92" s="45"/>
      <c r="P92" s="45"/>
      <c r="Q92" s="107"/>
      <c r="R92" s="81"/>
      <c r="S92" s="45"/>
      <c r="T92" s="81"/>
      <c r="U92" s="81"/>
      <c r="V92" s="81"/>
      <c r="W92" s="81"/>
      <c r="X92" s="81"/>
      <c r="Y92" s="81"/>
      <c r="Z92" s="82"/>
      <c r="AA92" s="81"/>
      <c r="AB92" s="81"/>
      <c r="AC92" s="81"/>
      <c r="AD92" s="81"/>
      <c r="AE92" s="81"/>
      <c r="AF92" s="81"/>
      <c r="AG92" s="81"/>
      <c r="AH92" s="81"/>
      <c r="AI92" s="81"/>
      <c r="AJ92" s="81"/>
      <c r="AK92" s="81"/>
    </row>
    <row r="93" spans="1:37" ht="15" hidden="1" customHeight="1" x14ac:dyDescent="0.25">
      <c r="A93" s="122"/>
      <c r="B93" s="124"/>
      <c r="C93" s="103">
        <v>90</v>
      </c>
      <c r="D93" s="55" t="s">
        <v>208</v>
      </c>
      <c r="E93" s="32" t="s">
        <v>64</v>
      </c>
      <c r="F93" s="32" t="s">
        <v>594</v>
      </c>
      <c r="G93" s="32" t="s">
        <v>67</v>
      </c>
      <c r="H93" s="50" t="s">
        <v>67</v>
      </c>
      <c r="I93" s="47">
        <v>20</v>
      </c>
      <c r="J93" s="47">
        <v>30</v>
      </c>
      <c r="K93" s="65">
        <v>5.81</v>
      </c>
      <c r="L93" s="33">
        <v>10</v>
      </c>
      <c r="M93" s="78">
        <f t="shared" si="3"/>
        <v>10</v>
      </c>
      <c r="N93" s="44" t="str">
        <f t="shared" si="4"/>
        <v>OK</v>
      </c>
      <c r="O93" s="45"/>
      <c r="P93" s="45"/>
      <c r="Q93" s="107"/>
      <c r="R93" s="81"/>
      <c r="S93" s="45"/>
      <c r="T93" s="81"/>
      <c r="U93" s="81"/>
      <c r="V93" s="81"/>
      <c r="W93" s="81"/>
      <c r="X93" s="81"/>
      <c r="Y93" s="81"/>
      <c r="Z93" s="82"/>
      <c r="AA93" s="81"/>
      <c r="AB93" s="81"/>
      <c r="AC93" s="81"/>
      <c r="AD93" s="81"/>
      <c r="AE93" s="81"/>
      <c r="AF93" s="81"/>
      <c r="AG93" s="81"/>
      <c r="AH93" s="81"/>
      <c r="AI93" s="81"/>
      <c r="AJ93" s="81"/>
      <c r="AK93" s="81"/>
    </row>
    <row r="94" spans="1:37" ht="15" hidden="1" customHeight="1" x14ac:dyDescent="0.25">
      <c r="A94" s="122"/>
      <c r="B94" s="124"/>
      <c r="C94" s="103">
        <v>91</v>
      </c>
      <c r="D94" s="57" t="s">
        <v>209</v>
      </c>
      <c r="E94" s="32" t="s">
        <v>64</v>
      </c>
      <c r="F94" s="32" t="s">
        <v>595</v>
      </c>
      <c r="G94" s="32" t="s">
        <v>67</v>
      </c>
      <c r="H94" s="32" t="s">
        <v>67</v>
      </c>
      <c r="I94" s="47">
        <v>20</v>
      </c>
      <c r="J94" s="47">
        <v>30</v>
      </c>
      <c r="K94" s="65">
        <v>3.85</v>
      </c>
      <c r="L94" s="33">
        <v>10</v>
      </c>
      <c r="M94" s="78">
        <f t="shared" si="3"/>
        <v>10</v>
      </c>
      <c r="N94" s="44" t="str">
        <f t="shared" si="4"/>
        <v>OK</v>
      </c>
      <c r="O94" s="45"/>
      <c r="P94" s="45"/>
      <c r="Q94" s="107"/>
      <c r="R94" s="81"/>
      <c r="S94" s="45"/>
      <c r="T94" s="81"/>
      <c r="U94" s="81"/>
      <c r="V94" s="81"/>
      <c r="W94" s="81"/>
      <c r="X94" s="81"/>
      <c r="Y94" s="81"/>
      <c r="Z94" s="82"/>
      <c r="AA94" s="81"/>
      <c r="AB94" s="81"/>
      <c r="AC94" s="81"/>
      <c r="AD94" s="81"/>
      <c r="AE94" s="81"/>
      <c r="AF94" s="81"/>
      <c r="AG94" s="81"/>
      <c r="AH94" s="81"/>
      <c r="AI94" s="81"/>
      <c r="AJ94" s="81"/>
      <c r="AK94" s="81"/>
    </row>
    <row r="95" spans="1:37" ht="15" hidden="1" customHeight="1" x14ac:dyDescent="0.25">
      <c r="A95" s="122"/>
      <c r="B95" s="124"/>
      <c r="C95" s="103">
        <v>92</v>
      </c>
      <c r="D95" s="57" t="s">
        <v>210</v>
      </c>
      <c r="E95" s="32" t="s">
        <v>64</v>
      </c>
      <c r="F95" s="32" t="s">
        <v>596</v>
      </c>
      <c r="G95" s="32" t="s">
        <v>67</v>
      </c>
      <c r="H95" s="32" t="s">
        <v>67</v>
      </c>
      <c r="I95" s="47">
        <v>20</v>
      </c>
      <c r="J95" s="47">
        <v>30</v>
      </c>
      <c r="K95" s="65">
        <v>6.29</v>
      </c>
      <c r="L95" s="33">
        <v>15</v>
      </c>
      <c r="M95" s="78">
        <f t="shared" si="3"/>
        <v>15</v>
      </c>
      <c r="N95" s="44" t="str">
        <f t="shared" si="4"/>
        <v>OK</v>
      </c>
      <c r="O95" s="45"/>
      <c r="P95" s="45"/>
      <c r="Q95" s="107"/>
      <c r="R95" s="81"/>
      <c r="S95" s="45"/>
      <c r="T95" s="81"/>
      <c r="U95" s="81"/>
      <c r="V95" s="81"/>
      <c r="W95" s="81"/>
      <c r="X95" s="81"/>
      <c r="Y95" s="81"/>
      <c r="Z95" s="82"/>
      <c r="AA95" s="81"/>
      <c r="AB95" s="81"/>
      <c r="AC95" s="81"/>
      <c r="AD95" s="81"/>
      <c r="AE95" s="81"/>
      <c r="AF95" s="81"/>
      <c r="AG95" s="81"/>
      <c r="AH95" s="81"/>
      <c r="AI95" s="81"/>
      <c r="AJ95" s="81"/>
      <c r="AK95" s="81"/>
    </row>
    <row r="96" spans="1:37" ht="15" hidden="1" customHeight="1" x14ac:dyDescent="0.25">
      <c r="A96" s="122"/>
      <c r="B96" s="124"/>
      <c r="C96" s="103">
        <v>93</v>
      </c>
      <c r="D96" s="57" t="s">
        <v>211</v>
      </c>
      <c r="E96" s="32" t="s">
        <v>64</v>
      </c>
      <c r="F96" s="32" t="s">
        <v>588</v>
      </c>
      <c r="G96" s="32" t="s">
        <v>70</v>
      </c>
      <c r="H96" s="32" t="s">
        <v>70</v>
      </c>
      <c r="I96" s="47">
        <v>20</v>
      </c>
      <c r="J96" s="47">
        <v>30</v>
      </c>
      <c r="K96" s="65">
        <v>6.91</v>
      </c>
      <c r="L96" s="33">
        <v>20</v>
      </c>
      <c r="M96" s="78">
        <f t="shared" si="3"/>
        <v>20</v>
      </c>
      <c r="N96" s="44" t="str">
        <f t="shared" si="4"/>
        <v>OK</v>
      </c>
      <c r="O96" s="45"/>
      <c r="P96" s="45"/>
      <c r="Q96" s="107"/>
      <c r="R96" s="81"/>
      <c r="S96" s="45"/>
      <c r="T96" s="81"/>
      <c r="U96" s="81"/>
      <c r="V96" s="81"/>
      <c r="W96" s="81"/>
      <c r="X96" s="81"/>
      <c r="Y96" s="81"/>
      <c r="Z96" s="82"/>
      <c r="AA96" s="81"/>
      <c r="AB96" s="81"/>
      <c r="AC96" s="81"/>
      <c r="AD96" s="81"/>
      <c r="AE96" s="81"/>
      <c r="AF96" s="81"/>
      <c r="AG96" s="81"/>
      <c r="AH96" s="81"/>
      <c r="AI96" s="81"/>
      <c r="AJ96" s="81"/>
      <c r="AK96" s="81"/>
    </row>
    <row r="97" spans="1:37" ht="15" hidden="1" customHeight="1" x14ac:dyDescent="0.25">
      <c r="A97" s="122"/>
      <c r="B97" s="124"/>
      <c r="C97" s="103">
        <v>94</v>
      </c>
      <c r="D97" s="57" t="s">
        <v>212</v>
      </c>
      <c r="E97" s="32" t="s">
        <v>64</v>
      </c>
      <c r="F97" s="32" t="s">
        <v>597</v>
      </c>
      <c r="G97" s="32" t="s">
        <v>70</v>
      </c>
      <c r="H97" s="32" t="s">
        <v>70</v>
      </c>
      <c r="I97" s="47">
        <v>20</v>
      </c>
      <c r="J97" s="47">
        <v>30</v>
      </c>
      <c r="K97" s="65">
        <v>7</v>
      </c>
      <c r="L97" s="33">
        <v>20</v>
      </c>
      <c r="M97" s="78">
        <f t="shared" si="3"/>
        <v>20</v>
      </c>
      <c r="N97" s="44" t="str">
        <f t="shared" si="4"/>
        <v>OK</v>
      </c>
      <c r="O97" s="45"/>
      <c r="P97" s="45"/>
      <c r="Q97" s="107"/>
      <c r="R97" s="81"/>
      <c r="S97" s="45"/>
      <c r="T97" s="81"/>
      <c r="U97" s="81"/>
      <c r="V97" s="81"/>
      <c r="W97" s="81"/>
      <c r="X97" s="81"/>
      <c r="Y97" s="81"/>
      <c r="Z97" s="82"/>
      <c r="AA97" s="81"/>
      <c r="AB97" s="81"/>
      <c r="AC97" s="81"/>
      <c r="AD97" s="81"/>
      <c r="AE97" s="81"/>
      <c r="AF97" s="81"/>
      <c r="AG97" s="81"/>
      <c r="AH97" s="81"/>
      <c r="AI97" s="81"/>
      <c r="AJ97" s="81"/>
      <c r="AK97" s="81"/>
    </row>
    <row r="98" spans="1:37" ht="15" hidden="1" customHeight="1" x14ac:dyDescent="0.25">
      <c r="A98" s="122"/>
      <c r="B98" s="124"/>
      <c r="C98" s="103">
        <v>95</v>
      </c>
      <c r="D98" s="55" t="s">
        <v>213</v>
      </c>
      <c r="E98" s="32" t="s">
        <v>64</v>
      </c>
      <c r="F98" s="32" t="s">
        <v>598</v>
      </c>
      <c r="G98" s="32" t="s">
        <v>70</v>
      </c>
      <c r="H98" s="32" t="s">
        <v>70</v>
      </c>
      <c r="I98" s="47">
        <v>20</v>
      </c>
      <c r="J98" s="47">
        <v>30</v>
      </c>
      <c r="K98" s="65">
        <v>6.78</v>
      </c>
      <c r="L98" s="33">
        <v>20</v>
      </c>
      <c r="M98" s="78">
        <f t="shared" si="3"/>
        <v>20</v>
      </c>
      <c r="N98" s="44" t="str">
        <f t="shared" si="4"/>
        <v>OK</v>
      </c>
      <c r="O98" s="45"/>
      <c r="P98" s="45"/>
      <c r="Q98" s="107"/>
      <c r="R98" s="81"/>
      <c r="S98" s="45"/>
      <c r="T98" s="81"/>
      <c r="U98" s="81"/>
      <c r="V98" s="81"/>
      <c r="W98" s="81"/>
      <c r="X98" s="81"/>
      <c r="Y98" s="81"/>
      <c r="Z98" s="82"/>
      <c r="AA98" s="81"/>
      <c r="AB98" s="81"/>
      <c r="AC98" s="81"/>
      <c r="AD98" s="81"/>
      <c r="AE98" s="81"/>
      <c r="AF98" s="81"/>
      <c r="AG98" s="81"/>
      <c r="AH98" s="81"/>
      <c r="AI98" s="81"/>
      <c r="AJ98" s="81"/>
      <c r="AK98" s="81"/>
    </row>
    <row r="99" spans="1:37" ht="15" hidden="1" customHeight="1" x14ac:dyDescent="0.25">
      <c r="A99" s="122"/>
      <c r="B99" s="124"/>
      <c r="C99" s="103">
        <v>96</v>
      </c>
      <c r="D99" s="55" t="s">
        <v>214</v>
      </c>
      <c r="E99" s="32" t="s">
        <v>64</v>
      </c>
      <c r="F99" s="32" t="s">
        <v>596</v>
      </c>
      <c r="G99" s="32" t="s">
        <v>67</v>
      </c>
      <c r="H99" s="32" t="s">
        <v>67</v>
      </c>
      <c r="I99" s="47">
        <v>20</v>
      </c>
      <c r="J99" s="47">
        <v>30</v>
      </c>
      <c r="K99" s="65">
        <v>6.83</v>
      </c>
      <c r="L99" s="33">
        <v>15</v>
      </c>
      <c r="M99" s="78">
        <f t="shared" si="3"/>
        <v>15</v>
      </c>
      <c r="N99" s="44" t="str">
        <f t="shared" si="4"/>
        <v>OK</v>
      </c>
      <c r="O99" s="45"/>
      <c r="P99" s="45"/>
      <c r="Q99" s="107"/>
      <c r="R99" s="81"/>
      <c r="S99" s="45"/>
      <c r="T99" s="81"/>
      <c r="U99" s="81"/>
      <c r="V99" s="81"/>
      <c r="W99" s="81"/>
      <c r="X99" s="81"/>
      <c r="Y99" s="81"/>
      <c r="Z99" s="82"/>
      <c r="AA99" s="81"/>
      <c r="AB99" s="81"/>
      <c r="AC99" s="81"/>
      <c r="AD99" s="81"/>
      <c r="AE99" s="81"/>
      <c r="AF99" s="81"/>
      <c r="AG99" s="81"/>
      <c r="AH99" s="81"/>
      <c r="AI99" s="81"/>
      <c r="AJ99" s="81"/>
      <c r="AK99" s="81"/>
    </row>
    <row r="100" spans="1:37" ht="15" hidden="1" customHeight="1" x14ac:dyDescent="0.25">
      <c r="A100" s="122"/>
      <c r="B100" s="124"/>
      <c r="C100" s="103">
        <v>97</v>
      </c>
      <c r="D100" s="55" t="s">
        <v>215</v>
      </c>
      <c r="E100" s="32" t="s">
        <v>64</v>
      </c>
      <c r="F100" s="32" t="s">
        <v>599</v>
      </c>
      <c r="G100" s="32" t="s">
        <v>67</v>
      </c>
      <c r="H100" s="32" t="s">
        <v>67</v>
      </c>
      <c r="I100" s="47">
        <v>20</v>
      </c>
      <c r="J100" s="47">
        <v>30</v>
      </c>
      <c r="K100" s="65">
        <v>6.74</v>
      </c>
      <c r="L100" s="33">
        <v>15</v>
      </c>
      <c r="M100" s="78">
        <f t="shared" ref="M100:M131" si="5">L100-(SUM(O100:AK100))</f>
        <v>15</v>
      </c>
      <c r="N100" s="44" t="str">
        <f t="shared" si="4"/>
        <v>OK</v>
      </c>
      <c r="O100" s="45"/>
      <c r="P100" s="45"/>
      <c r="Q100" s="107"/>
      <c r="R100" s="81"/>
      <c r="S100" s="45"/>
      <c r="T100" s="81"/>
      <c r="U100" s="81"/>
      <c r="V100" s="81"/>
      <c r="W100" s="81"/>
      <c r="X100" s="81"/>
      <c r="Y100" s="81"/>
      <c r="Z100" s="82"/>
      <c r="AA100" s="81"/>
      <c r="AB100" s="81"/>
      <c r="AC100" s="81"/>
      <c r="AD100" s="81"/>
      <c r="AE100" s="81"/>
      <c r="AF100" s="81"/>
      <c r="AG100" s="81"/>
      <c r="AH100" s="81"/>
      <c r="AI100" s="81"/>
      <c r="AJ100" s="81"/>
      <c r="AK100" s="81"/>
    </row>
    <row r="101" spans="1:37" ht="15" hidden="1" customHeight="1" x14ac:dyDescent="0.25">
      <c r="A101" s="122"/>
      <c r="B101" s="124"/>
      <c r="C101" s="103">
        <v>98</v>
      </c>
      <c r="D101" s="57" t="s">
        <v>216</v>
      </c>
      <c r="E101" s="32" t="s">
        <v>64</v>
      </c>
      <c r="F101" s="32" t="s">
        <v>600</v>
      </c>
      <c r="G101" s="32" t="s">
        <v>67</v>
      </c>
      <c r="H101" s="32" t="s">
        <v>67</v>
      </c>
      <c r="I101" s="47">
        <v>20</v>
      </c>
      <c r="J101" s="47">
        <v>30</v>
      </c>
      <c r="K101" s="65">
        <v>3.42</v>
      </c>
      <c r="L101" s="33">
        <v>15</v>
      </c>
      <c r="M101" s="78">
        <f t="shared" si="5"/>
        <v>15</v>
      </c>
      <c r="N101" s="44" t="str">
        <f t="shared" si="4"/>
        <v>OK</v>
      </c>
      <c r="O101" s="45"/>
      <c r="P101" s="45"/>
      <c r="Q101" s="107"/>
      <c r="R101" s="81"/>
      <c r="S101" s="45"/>
      <c r="T101" s="81"/>
      <c r="U101" s="81"/>
      <c r="V101" s="81"/>
      <c r="W101" s="81"/>
      <c r="X101" s="81"/>
      <c r="Y101" s="81"/>
      <c r="Z101" s="82"/>
      <c r="AA101" s="81"/>
      <c r="AB101" s="81"/>
      <c r="AC101" s="81"/>
      <c r="AD101" s="81"/>
      <c r="AE101" s="81"/>
      <c r="AF101" s="81"/>
      <c r="AG101" s="81"/>
      <c r="AH101" s="81"/>
      <c r="AI101" s="81"/>
      <c r="AJ101" s="81"/>
      <c r="AK101" s="81"/>
    </row>
    <row r="102" spans="1:37" ht="31.5" hidden="1" customHeight="1" x14ac:dyDescent="0.25">
      <c r="A102" s="122"/>
      <c r="B102" s="124"/>
      <c r="C102" s="103">
        <v>99</v>
      </c>
      <c r="D102" s="57" t="s">
        <v>217</v>
      </c>
      <c r="E102" s="32" t="s">
        <v>64</v>
      </c>
      <c r="F102" s="32" t="s">
        <v>588</v>
      </c>
      <c r="G102" s="32" t="s">
        <v>67</v>
      </c>
      <c r="H102" s="32" t="s">
        <v>67</v>
      </c>
      <c r="I102" s="47">
        <v>20</v>
      </c>
      <c r="J102" s="47">
        <v>30</v>
      </c>
      <c r="K102" s="65">
        <v>36.909999999999997</v>
      </c>
      <c r="L102" s="33">
        <v>10</v>
      </c>
      <c r="M102" s="78">
        <f t="shared" si="5"/>
        <v>10</v>
      </c>
      <c r="N102" s="44" t="str">
        <f t="shared" si="4"/>
        <v>OK</v>
      </c>
      <c r="O102" s="45"/>
      <c r="P102" s="45"/>
      <c r="Q102" s="107"/>
      <c r="R102" s="81"/>
      <c r="S102" s="45"/>
      <c r="T102" s="81"/>
      <c r="U102" s="81"/>
      <c r="V102" s="81"/>
      <c r="W102" s="81"/>
      <c r="X102" s="81"/>
      <c r="Y102" s="81"/>
      <c r="Z102" s="82"/>
      <c r="AA102" s="81"/>
      <c r="AB102" s="81"/>
      <c r="AC102" s="81"/>
      <c r="AD102" s="81"/>
      <c r="AE102" s="81"/>
      <c r="AF102" s="81"/>
      <c r="AG102" s="81"/>
      <c r="AH102" s="81"/>
      <c r="AI102" s="81"/>
      <c r="AJ102" s="81"/>
      <c r="AK102" s="81"/>
    </row>
    <row r="103" spans="1:37" ht="36" hidden="1" customHeight="1" x14ac:dyDescent="0.25">
      <c r="A103" s="122"/>
      <c r="B103" s="124"/>
      <c r="C103" s="103">
        <v>100</v>
      </c>
      <c r="D103" s="55" t="s">
        <v>218</v>
      </c>
      <c r="E103" s="32" t="s">
        <v>64</v>
      </c>
      <c r="F103" s="32" t="s">
        <v>588</v>
      </c>
      <c r="G103" s="32" t="s">
        <v>70</v>
      </c>
      <c r="H103" s="32" t="s">
        <v>70</v>
      </c>
      <c r="I103" s="47">
        <v>20</v>
      </c>
      <c r="J103" s="47">
        <v>30</v>
      </c>
      <c r="K103" s="65">
        <v>28.6</v>
      </c>
      <c r="L103" s="33">
        <v>15</v>
      </c>
      <c r="M103" s="78">
        <f t="shared" si="5"/>
        <v>15</v>
      </c>
      <c r="N103" s="44" t="str">
        <f t="shared" si="4"/>
        <v>OK</v>
      </c>
      <c r="O103" s="45"/>
      <c r="P103" s="45"/>
      <c r="Q103" s="107"/>
      <c r="R103" s="81"/>
      <c r="S103" s="45"/>
      <c r="T103" s="81"/>
      <c r="U103" s="81"/>
      <c r="V103" s="81"/>
      <c r="W103" s="81"/>
      <c r="X103" s="81"/>
      <c r="Y103" s="81"/>
      <c r="Z103" s="82"/>
      <c r="AA103" s="81"/>
      <c r="AB103" s="81"/>
      <c r="AC103" s="81"/>
      <c r="AD103" s="81"/>
      <c r="AE103" s="81"/>
      <c r="AF103" s="81"/>
      <c r="AG103" s="81"/>
      <c r="AH103" s="81"/>
      <c r="AI103" s="81"/>
      <c r="AJ103" s="81"/>
      <c r="AK103" s="81"/>
    </row>
    <row r="104" spans="1:37" ht="15" hidden="1" customHeight="1" x14ac:dyDescent="0.25">
      <c r="A104" s="122"/>
      <c r="B104" s="124"/>
      <c r="C104" s="103">
        <v>101</v>
      </c>
      <c r="D104" s="55" t="s">
        <v>219</v>
      </c>
      <c r="E104" s="32" t="s">
        <v>64</v>
      </c>
      <c r="F104" s="32" t="s">
        <v>588</v>
      </c>
      <c r="G104" s="32" t="s">
        <v>70</v>
      </c>
      <c r="H104" s="32" t="s">
        <v>70</v>
      </c>
      <c r="I104" s="47">
        <v>20</v>
      </c>
      <c r="J104" s="47">
        <v>30</v>
      </c>
      <c r="K104" s="65">
        <v>28.63</v>
      </c>
      <c r="L104" s="33">
        <v>15</v>
      </c>
      <c r="M104" s="78">
        <f t="shared" si="5"/>
        <v>15</v>
      </c>
      <c r="N104" s="44" t="str">
        <f t="shared" si="4"/>
        <v>OK</v>
      </c>
      <c r="O104" s="45"/>
      <c r="P104" s="45"/>
      <c r="Q104" s="107"/>
      <c r="R104" s="81"/>
      <c r="S104" s="45"/>
      <c r="T104" s="81"/>
      <c r="U104" s="81"/>
      <c r="V104" s="81"/>
      <c r="W104" s="81"/>
      <c r="X104" s="81"/>
      <c r="Y104" s="81"/>
      <c r="Z104" s="82"/>
      <c r="AA104" s="81"/>
      <c r="AB104" s="81"/>
      <c r="AC104" s="81"/>
      <c r="AD104" s="81"/>
      <c r="AE104" s="81"/>
      <c r="AF104" s="81"/>
      <c r="AG104" s="81"/>
      <c r="AH104" s="81"/>
      <c r="AI104" s="81"/>
      <c r="AJ104" s="81"/>
      <c r="AK104" s="81"/>
    </row>
    <row r="105" spans="1:37" ht="15" hidden="1" customHeight="1" x14ac:dyDescent="0.25">
      <c r="A105" s="122"/>
      <c r="B105" s="124"/>
      <c r="C105" s="103">
        <v>102</v>
      </c>
      <c r="D105" s="57" t="s">
        <v>220</v>
      </c>
      <c r="E105" s="47" t="s">
        <v>64</v>
      </c>
      <c r="F105" s="47" t="s">
        <v>588</v>
      </c>
      <c r="G105" s="32" t="s">
        <v>67</v>
      </c>
      <c r="H105" s="47" t="s">
        <v>67</v>
      </c>
      <c r="I105" s="47">
        <v>20</v>
      </c>
      <c r="J105" s="47">
        <v>30</v>
      </c>
      <c r="K105" s="65">
        <v>28.07</v>
      </c>
      <c r="L105" s="33">
        <v>15</v>
      </c>
      <c r="M105" s="78">
        <f t="shared" si="5"/>
        <v>15</v>
      </c>
      <c r="N105" s="44" t="str">
        <f t="shared" si="4"/>
        <v>OK</v>
      </c>
      <c r="O105" s="45"/>
      <c r="P105" s="45"/>
      <c r="Q105" s="107"/>
      <c r="R105" s="81"/>
      <c r="S105" s="45"/>
      <c r="T105" s="81"/>
      <c r="U105" s="81"/>
      <c r="V105" s="81"/>
      <c r="W105" s="81"/>
      <c r="X105" s="81"/>
      <c r="Y105" s="81"/>
      <c r="Z105" s="82"/>
      <c r="AA105" s="81"/>
      <c r="AB105" s="81"/>
      <c r="AC105" s="81"/>
      <c r="AD105" s="81"/>
      <c r="AE105" s="81"/>
      <c r="AF105" s="81"/>
      <c r="AG105" s="81"/>
      <c r="AH105" s="81"/>
      <c r="AI105" s="81"/>
      <c r="AJ105" s="81"/>
      <c r="AK105" s="81"/>
    </row>
    <row r="106" spans="1:37" ht="15" hidden="1" customHeight="1" x14ac:dyDescent="0.25">
      <c r="A106" s="122"/>
      <c r="B106" s="124"/>
      <c r="C106" s="103">
        <v>103</v>
      </c>
      <c r="D106" s="57" t="s">
        <v>221</v>
      </c>
      <c r="E106" s="47" t="s">
        <v>64</v>
      </c>
      <c r="F106" s="47" t="s">
        <v>588</v>
      </c>
      <c r="G106" s="32" t="s">
        <v>67</v>
      </c>
      <c r="H106" s="47" t="s">
        <v>67</v>
      </c>
      <c r="I106" s="47">
        <v>20</v>
      </c>
      <c r="J106" s="47">
        <v>30</v>
      </c>
      <c r="K106" s="65">
        <v>28</v>
      </c>
      <c r="L106" s="33">
        <v>10</v>
      </c>
      <c r="M106" s="78">
        <f t="shared" si="5"/>
        <v>10</v>
      </c>
      <c r="N106" s="44" t="str">
        <f t="shared" si="4"/>
        <v>OK</v>
      </c>
      <c r="O106" s="45"/>
      <c r="P106" s="45"/>
      <c r="Q106" s="107"/>
      <c r="R106" s="81"/>
      <c r="S106" s="45"/>
      <c r="T106" s="81"/>
      <c r="U106" s="81"/>
      <c r="V106" s="81"/>
      <c r="W106" s="81"/>
      <c r="X106" s="81"/>
      <c r="Y106" s="81"/>
      <c r="Z106" s="82"/>
      <c r="AA106" s="81"/>
      <c r="AB106" s="81"/>
      <c r="AC106" s="81"/>
      <c r="AD106" s="81"/>
      <c r="AE106" s="81"/>
      <c r="AF106" s="81"/>
      <c r="AG106" s="81"/>
      <c r="AH106" s="81"/>
      <c r="AI106" s="81"/>
      <c r="AJ106" s="81"/>
      <c r="AK106" s="81"/>
    </row>
    <row r="107" spans="1:37" ht="15" hidden="1" customHeight="1" x14ac:dyDescent="0.25">
      <c r="A107" s="122"/>
      <c r="B107" s="124"/>
      <c r="C107" s="103">
        <v>104</v>
      </c>
      <c r="D107" s="57" t="s">
        <v>222</v>
      </c>
      <c r="E107" s="32" t="s">
        <v>64</v>
      </c>
      <c r="F107" s="32" t="s">
        <v>588</v>
      </c>
      <c r="G107" s="32" t="s">
        <v>70</v>
      </c>
      <c r="H107" s="32" t="s">
        <v>70</v>
      </c>
      <c r="I107" s="47">
        <v>20</v>
      </c>
      <c r="J107" s="47">
        <v>30</v>
      </c>
      <c r="K107" s="65">
        <v>29.3</v>
      </c>
      <c r="L107" s="33">
        <v>10</v>
      </c>
      <c r="M107" s="78">
        <f t="shared" si="5"/>
        <v>10</v>
      </c>
      <c r="N107" s="44" t="str">
        <f t="shared" si="4"/>
        <v>OK</v>
      </c>
      <c r="O107" s="45"/>
      <c r="P107" s="45"/>
      <c r="Q107" s="107"/>
      <c r="R107" s="81"/>
      <c r="S107" s="45"/>
      <c r="T107" s="81"/>
      <c r="U107" s="81"/>
      <c r="V107" s="81"/>
      <c r="W107" s="81"/>
      <c r="X107" s="81"/>
      <c r="Y107" s="81"/>
      <c r="Z107" s="82"/>
      <c r="AA107" s="81"/>
      <c r="AB107" s="81"/>
      <c r="AC107" s="81"/>
      <c r="AD107" s="81"/>
      <c r="AE107" s="81"/>
      <c r="AF107" s="81"/>
      <c r="AG107" s="81"/>
      <c r="AH107" s="81"/>
      <c r="AI107" s="81"/>
      <c r="AJ107" s="81"/>
      <c r="AK107" s="81"/>
    </row>
    <row r="108" spans="1:37" ht="15" hidden="1" customHeight="1" x14ac:dyDescent="0.25">
      <c r="A108" s="122"/>
      <c r="B108" s="124"/>
      <c r="C108" s="103">
        <v>105</v>
      </c>
      <c r="D108" s="57" t="s">
        <v>223</v>
      </c>
      <c r="E108" s="32" t="s">
        <v>64</v>
      </c>
      <c r="F108" s="32" t="s">
        <v>588</v>
      </c>
      <c r="G108" s="32" t="s">
        <v>70</v>
      </c>
      <c r="H108" s="32" t="s">
        <v>70</v>
      </c>
      <c r="I108" s="47">
        <v>20</v>
      </c>
      <c r="J108" s="47">
        <v>30</v>
      </c>
      <c r="K108" s="65">
        <v>29.75</v>
      </c>
      <c r="L108" s="33">
        <v>10</v>
      </c>
      <c r="M108" s="78">
        <f t="shared" si="5"/>
        <v>10</v>
      </c>
      <c r="N108" s="44" t="str">
        <f t="shared" si="4"/>
        <v>OK</v>
      </c>
      <c r="O108" s="45"/>
      <c r="P108" s="45"/>
      <c r="Q108" s="107"/>
      <c r="R108" s="81"/>
      <c r="S108" s="45"/>
      <c r="T108" s="81"/>
      <c r="U108" s="81"/>
      <c r="V108" s="81"/>
      <c r="W108" s="81"/>
      <c r="X108" s="81"/>
      <c r="Y108" s="81"/>
      <c r="Z108" s="82"/>
      <c r="AA108" s="81"/>
      <c r="AB108" s="81"/>
      <c r="AC108" s="81"/>
      <c r="AD108" s="81"/>
      <c r="AE108" s="81"/>
      <c r="AF108" s="81"/>
      <c r="AG108" s="81"/>
      <c r="AH108" s="81"/>
      <c r="AI108" s="81"/>
      <c r="AJ108" s="81"/>
      <c r="AK108" s="81"/>
    </row>
    <row r="109" spans="1:37" ht="15" hidden="1" customHeight="1" x14ac:dyDescent="0.25">
      <c r="A109" s="122"/>
      <c r="B109" s="124"/>
      <c r="C109" s="103">
        <v>106</v>
      </c>
      <c r="D109" s="57" t="s">
        <v>224</v>
      </c>
      <c r="E109" s="32" t="s">
        <v>64</v>
      </c>
      <c r="F109" s="32" t="s">
        <v>588</v>
      </c>
      <c r="G109" s="32" t="s">
        <v>70</v>
      </c>
      <c r="H109" s="32" t="s">
        <v>70</v>
      </c>
      <c r="I109" s="47">
        <v>20</v>
      </c>
      <c r="J109" s="47">
        <v>30</v>
      </c>
      <c r="K109" s="65">
        <v>25.89</v>
      </c>
      <c r="L109" s="33">
        <v>10</v>
      </c>
      <c r="M109" s="78">
        <f t="shared" si="5"/>
        <v>10</v>
      </c>
      <c r="N109" s="44" t="str">
        <f t="shared" si="4"/>
        <v>OK</v>
      </c>
      <c r="O109" s="45"/>
      <c r="P109" s="45"/>
      <c r="Q109" s="107"/>
      <c r="R109" s="81"/>
      <c r="S109" s="45"/>
      <c r="T109" s="81"/>
      <c r="U109" s="81"/>
      <c r="V109" s="81"/>
      <c r="W109" s="81"/>
      <c r="X109" s="81"/>
      <c r="Y109" s="81"/>
      <c r="Z109" s="82"/>
      <c r="AA109" s="81"/>
      <c r="AB109" s="81"/>
      <c r="AC109" s="81"/>
      <c r="AD109" s="81"/>
      <c r="AE109" s="81"/>
      <c r="AF109" s="81"/>
      <c r="AG109" s="81"/>
      <c r="AH109" s="81"/>
      <c r="AI109" s="81"/>
      <c r="AJ109" s="81"/>
      <c r="AK109" s="81"/>
    </row>
    <row r="110" spans="1:37" ht="41.25" hidden="1" customHeight="1" x14ac:dyDescent="0.25">
      <c r="A110" s="122"/>
      <c r="B110" s="124"/>
      <c r="C110" s="103">
        <v>107</v>
      </c>
      <c r="D110" s="57" t="s">
        <v>90</v>
      </c>
      <c r="E110" s="32" t="s">
        <v>66</v>
      </c>
      <c r="F110" s="32" t="s">
        <v>601</v>
      </c>
      <c r="G110" s="32" t="s">
        <v>70</v>
      </c>
      <c r="H110" s="32" t="s">
        <v>70</v>
      </c>
      <c r="I110" s="47">
        <v>20</v>
      </c>
      <c r="J110" s="47">
        <v>30</v>
      </c>
      <c r="K110" s="65">
        <v>61.05</v>
      </c>
      <c r="L110" s="33">
        <v>10</v>
      </c>
      <c r="M110" s="78">
        <f t="shared" si="5"/>
        <v>10</v>
      </c>
      <c r="N110" s="44" t="str">
        <f t="shared" si="4"/>
        <v>OK</v>
      </c>
      <c r="O110" s="45"/>
      <c r="P110" s="45"/>
      <c r="Q110" s="107"/>
      <c r="R110" s="81"/>
      <c r="S110" s="45"/>
      <c r="T110" s="81"/>
      <c r="U110" s="81"/>
      <c r="V110" s="81"/>
      <c r="W110" s="81"/>
      <c r="X110" s="81"/>
      <c r="Y110" s="81"/>
      <c r="Z110" s="82"/>
      <c r="AA110" s="81"/>
      <c r="AB110" s="81"/>
      <c r="AC110" s="81"/>
      <c r="AD110" s="81"/>
      <c r="AE110" s="81"/>
      <c r="AF110" s="81"/>
      <c r="AG110" s="81"/>
      <c r="AH110" s="81"/>
      <c r="AI110" s="81"/>
      <c r="AJ110" s="81"/>
      <c r="AK110" s="81"/>
    </row>
    <row r="111" spans="1:37" ht="15" hidden="1" customHeight="1" x14ac:dyDescent="0.25">
      <c r="A111" s="122"/>
      <c r="B111" s="124"/>
      <c r="C111" s="103">
        <v>108</v>
      </c>
      <c r="D111" s="57" t="s">
        <v>91</v>
      </c>
      <c r="E111" s="32" t="s">
        <v>66</v>
      </c>
      <c r="F111" s="32" t="s">
        <v>601</v>
      </c>
      <c r="G111" s="32" t="s">
        <v>70</v>
      </c>
      <c r="H111" s="50" t="s">
        <v>70</v>
      </c>
      <c r="I111" s="47">
        <v>20</v>
      </c>
      <c r="J111" s="47">
        <v>30</v>
      </c>
      <c r="K111" s="65">
        <v>3.17</v>
      </c>
      <c r="L111" s="33">
        <v>20</v>
      </c>
      <c r="M111" s="78">
        <f t="shared" si="5"/>
        <v>20</v>
      </c>
      <c r="N111" s="44" t="str">
        <f t="shared" si="4"/>
        <v>OK</v>
      </c>
      <c r="O111" s="45"/>
      <c r="P111" s="45"/>
      <c r="Q111" s="107"/>
      <c r="R111" s="81"/>
      <c r="S111" s="45"/>
      <c r="T111" s="81"/>
      <c r="U111" s="81"/>
      <c r="V111" s="81"/>
      <c r="W111" s="81"/>
      <c r="X111" s="81"/>
      <c r="Y111" s="81"/>
      <c r="Z111" s="82"/>
      <c r="AA111" s="81"/>
      <c r="AB111" s="81"/>
      <c r="AC111" s="81"/>
      <c r="AD111" s="81"/>
      <c r="AE111" s="81"/>
      <c r="AF111" s="81"/>
      <c r="AG111" s="81"/>
      <c r="AH111" s="81"/>
      <c r="AI111" s="81"/>
      <c r="AJ111" s="81"/>
      <c r="AK111" s="81"/>
    </row>
    <row r="112" spans="1:37" ht="15" hidden="1" customHeight="1" x14ac:dyDescent="0.25">
      <c r="A112" s="122"/>
      <c r="B112" s="124"/>
      <c r="C112" s="103">
        <v>109</v>
      </c>
      <c r="D112" s="57" t="s">
        <v>92</v>
      </c>
      <c r="E112" s="32" t="s">
        <v>66</v>
      </c>
      <c r="F112" s="32" t="s">
        <v>602</v>
      </c>
      <c r="G112" s="32" t="s">
        <v>70</v>
      </c>
      <c r="H112" s="32" t="s">
        <v>70</v>
      </c>
      <c r="I112" s="47">
        <v>20</v>
      </c>
      <c r="J112" s="47">
        <v>30</v>
      </c>
      <c r="K112" s="65">
        <v>3.39</v>
      </c>
      <c r="L112" s="48">
        <v>20</v>
      </c>
      <c r="M112" s="78">
        <f t="shared" si="5"/>
        <v>20</v>
      </c>
      <c r="N112" s="44" t="str">
        <f t="shared" si="4"/>
        <v>OK</v>
      </c>
      <c r="O112" s="45"/>
      <c r="P112" s="45"/>
      <c r="Q112" s="107"/>
      <c r="R112" s="81"/>
      <c r="S112" s="45"/>
      <c r="T112" s="81"/>
      <c r="U112" s="81"/>
      <c r="V112" s="81"/>
      <c r="W112" s="81"/>
      <c r="X112" s="81"/>
      <c r="Y112" s="81"/>
      <c r="Z112" s="82"/>
      <c r="AA112" s="81"/>
      <c r="AB112" s="81"/>
      <c r="AC112" s="81"/>
      <c r="AD112" s="81"/>
      <c r="AE112" s="81"/>
      <c r="AF112" s="81"/>
      <c r="AG112" s="81"/>
      <c r="AH112" s="81"/>
      <c r="AI112" s="81"/>
      <c r="AJ112" s="81"/>
      <c r="AK112" s="81"/>
    </row>
    <row r="113" spans="1:37" ht="15" hidden="1" customHeight="1" x14ac:dyDescent="0.25">
      <c r="A113" s="122"/>
      <c r="B113" s="124"/>
      <c r="C113" s="103">
        <v>110</v>
      </c>
      <c r="D113" s="57" t="s">
        <v>93</v>
      </c>
      <c r="E113" s="32" t="s">
        <v>66</v>
      </c>
      <c r="F113" s="32" t="s">
        <v>603</v>
      </c>
      <c r="G113" s="32" t="s">
        <v>70</v>
      </c>
      <c r="H113" s="32" t="s">
        <v>70</v>
      </c>
      <c r="I113" s="47">
        <v>20</v>
      </c>
      <c r="J113" s="47">
        <v>30</v>
      </c>
      <c r="K113" s="65">
        <v>12.56</v>
      </c>
      <c r="L113" s="48">
        <v>20</v>
      </c>
      <c r="M113" s="78">
        <f t="shared" si="5"/>
        <v>20</v>
      </c>
      <c r="N113" s="44" t="str">
        <f t="shared" si="4"/>
        <v>OK</v>
      </c>
      <c r="O113" s="45"/>
      <c r="P113" s="45"/>
      <c r="Q113" s="107"/>
      <c r="R113" s="81"/>
      <c r="S113" s="45"/>
      <c r="T113" s="81"/>
      <c r="U113" s="81"/>
      <c r="V113" s="81"/>
      <c r="W113" s="81"/>
      <c r="X113" s="81"/>
      <c r="Y113" s="81"/>
      <c r="Z113" s="82"/>
      <c r="AA113" s="81"/>
      <c r="AB113" s="81"/>
      <c r="AC113" s="81"/>
      <c r="AD113" s="81"/>
      <c r="AE113" s="81"/>
      <c r="AF113" s="81"/>
      <c r="AG113" s="81"/>
      <c r="AH113" s="81"/>
      <c r="AI113" s="81"/>
      <c r="AJ113" s="81"/>
      <c r="AK113" s="81"/>
    </row>
    <row r="114" spans="1:37" ht="15" hidden="1" customHeight="1" x14ac:dyDescent="0.25">
      <c r="A114" s="122"/>
      <c r="B114" s="124"/>
      <c r="C114" s="103">
        <v>111</v>
      </c>
      <c r="D114" s="57" t="s">
        <v>94</v>
      </c>
      <c r="E114" s="32" t="s">
        <v>66</v>
      </c>
      <c r="F114" s="32" t="s">
        <v>603</v>
      </c>
      <c r="G114" s="32" t="s">
        <v>70</v>
      </c>
      <c r="H114" s="50" t="s">
        <v>70</v>
      </c>
      <c r="I114" s="47">
        <v>20</v>
      </c>
      <c r="J114" s="47">
        <v>30</v>
      </c>
      <c r="K114" s="65">
        <v>4.3099999999999996</v>
      </c>
      <c r="L114" s="48">
        <v>15</v>
      </c>
      <c r="M114" s="78">
        <f t="shared" si="5"/>
        <v>15</v>
      </c>
      <c r="N114" s="44" t="str">
        <f t="shared" si="4"/>
        <v>OK</v>
      </c>
      <c r="O114" s="45"/>
      <c r="P114" s="45"/>
      <c r="Q114" s="107"/>
      <c r="R114" s="81"/>
      <c r="S114" s="45"/>
      <c r="T114" s="81"/>
      <c r="U114" s="81"/>
      <c r="V114" s="81"/>
      <c r="W114" s="81"/>
      <c r="X114" s="81"/>
      <c r="Y114" s="81"/>
      <c r="Z114" s="82"/>
      <c r="AA114" s="81"/>
      <c r="AB114" s="81"/>
      <c r="AC114" s="81"/>
      <c r="AD114" s="81"/>
      <c r="AE114" s="81"/>
      <c r="AF114" s="81"/>
      <c r="AG114" s="81"/>
      <c r="AH114" s="81"/>
      <c r="AI114" s="81"/>
      <c r="AJ114" s="81"/>
      <c r="AK114" s="81"/>
    </row>
    <row r="115" spans="1:37" ht="15" hidden="1" customHeight="1" x14ac:dyDescent="0.25">
      <c r="A115" s="122"/>
      <c r="B115" s="124"/>
      <c r="C115" s="103">
        <v>112</v>
      </c>
      <c r="D115" s="57" t="s">
        <v>95</v>
      </c>
      <c r="E115" s="32" t="s">
        <v>66</v>
      </c>
      <c r="F115" s="32" t="s">
        <v>603</v>
      </c>
      <c r="G115" s="47" t="s">
        <v>70</v>
      </c>
      <c r="H115" s="50" t="s">
        <v>70</v>
      </c>
      <c r="I115" s="47">
        <v>20</v>
      </c>
      <c r="J115" s="47">
        <v>30</v>
      </c>
      <c r="K115" s="65">
        <v>4.42</v>
      </c>
      <c r="L115" s="48">
        <v>15</v>
      </c>
      <c r="M115" s="78">
        <f t="shared" si="5"/>
        <v>15</v>
      </c>
      <c r="N115" s="44" t="str">
        <f t="shared" si="4"/>
        <v>OK</v>
      </c>
      <c r="O115" s="45"/>
      <c r="P115" s="45"/>
      <c r="Q115" s="107"/>
      <c r="R115" s="81"/>
      <c r="S115" s="45"/>
      <c r="T115" s="81"/>
      <c r="U115" s="81"/>
      <c r="V115" s="81"/>
      <c r="W115" s="81"/>
      <c r="X115" s="81"/>
      <c r="Y115" s="81"/>
      <c r="Z115" s="82"/>
      <c r="AA115" s="81"/>
      <c r="AB115" s="81"/>
      <c r="AC115" s="81"/>
      <c r="AD115" s="81"/>
      <c r="AE115" s="81"/>
      <c r="AF115" s="81"/>
      <c r="AG115" s="81"/>
      <c r="AH115" s="81"/>
      <c r="AI115" s="81"/>
      <c r="AJ115" s="81"/>
      <c r="AK115" s="81"/>
    </row>
    <row r="116" spans="1:37" ht="63.75" hidden="1" customHeight="1" x14ac:dyDescent="0.25">
      <c r="A116" s="122"/>
      <c r="B116" s="124"/>
      <c r="C116" s="103">
        <v>113</v>
      </c>
      <c r="D116" s="55" t="s">
        <v>96</v>
      </c>
      <c r="E116" s="32" t="s">
        <v>66</v>
      </c>
      <c r="F116" s="32" t="s">
        <v>603</v>
      </c>
      <c r="G116" s="32" t="s">
        <v>70</v>
      </c>
      <c r="H116" s="32" t="s">
        <v>70</v>
      </c>
      <c r="I116" s="47">
        <v>20</v>
      </c>
      <c r="J116" s="47">
        <v>30</v>
      </c>
      <c r="K116" s="65">
        <v>4.95</v>
      </c>
      <c r="L116" s="48">
        <v>15</v>
      </c>
      <c r="M116" s="78">
        <f t="shared" si="5"/>
        <v>15</v>
      </c>
      <c r="N116" s="44" t="str">
        <f t="shared" si="4"/>
        <v>OK</v>
      </c>
      <c r="O116" s="45"/>
      <c r="P116" s="45"/>
      <c r="Q116" s="107"/>
      <c r="R116" s="81"/>
      <c r="S116" s="45"/>
      <c r="T116" s="81"/>
      <c r="U116" s="81"/>
      <c r="V116" s="81"/>
      <c r="W116" s="81"/>
      <c r="X116" s="81"/>
      <c r="Y116" s="81"/>
      <c r="Z116" s="82"/>
      <c r="AA116" s="81"/>
      <c r="AB116" s="81"/>
      <c r="AC116" s="81"/>
      <c r="AD116" s="81"/>
      <c r="AE116" s="81"/>
      <c r="AF116" s="81"/>
      <c r="AG116" s="81"/>
      <c r="AH116" s="81"/>
      <c r="AI116" s="81"/>
      <c r="AJ116" s="81"/>
      <c r="AK116" s="81"/>
    </row>
    <row r="117" spans="1:37" ht="15" hidden="1" customHeight="1" x14ac:dyDescent="0.25">
      <c r="A117" s="122"/>
      <c r="B117" s="124"/>
      <c r="C117" s="103">
        <v>114</v>
      </c>
      <c r="D117" s="55" t="s">
        <v>97</v>
      </c>
      <c r="E117" s="32" t="s">
        <v>66</v>
      </c>
      <c r="F117" s="32" t="s">
        <v>603</v>
      </c>
      <c r="G117" s="32" t="s">
        <v>70</v>
      </c>
      <c r="H117" s="32" t="s">
        <v>70</v>
      </c>
      <c r="I117" s="47">
        <v>20</v>
      </c>
      <c r="J117" s="47">
        <v>30</v>
      </c>
      <c r="K117" s="65">
        <v>5.52</v>
      </c>
      <c r="L117" s="48">
        <v>15</v>
      </c>
      <c r="M117" s="78">
        <f t="shared" si="5"/>
        <v>15</v>
      </c>
      <c r="N117" s="44" t="str">
        <f t="shared" si="4"/>
        <v>OK</v>
      </c>
      <c r="O117" s="45"/>
      <c r="P117" s="45"/>
      <c r="Q117" s="107"/>
      <c r="R117" s="81"/>
      <c r="S117" s="45"/>
      <c r="T117" s="81"/>
      <c r="U117" s="81"/>
      <c r="V117" s="81"/>
      <c r="W117" s="81"/>
      <c r="X117" s="81"/>
      <c r="Y117" s="81"/>
      <c r="Z117" s="82"/>
      <c r="AA117" s="81"/>
      <c r="AB117" s="81"/>
      <c r="AC117" s="81"/>
      <c r="AD117" s="81"/>
      <c r="AE117" s="81"/>
      <c r="AF117" s="81"/>
      <c r="AG117" s="81"/>
      <c r="AH117" s="81"/>
      <c r="AI117" s="81"/>
      <c r="AJ117" s="81"/>
      <c r="AK117" s="81"/>
    </row>
    <row r="118" spans="1:37" ht="15" hidden="1" customHeight="1" x14ac:dyDescent="0.25">
      <c r="A118" s="122"/>
      <c r="B118" s="124"/>
      <c r="C118" s="103">
        <v>115</v>
      </c>
      <c r="D118" s="55" t="s">
        <v>225</v>
      </c>
      <c r="E118" s="32" t="s">
        <v>66</v>
      </c>
      <c r="F118" s="32" t="s">
        <v>595</v>
      </c>
      <c r="G118" s="32" t="s">
        <v>67</v>
      </c>
      <c r="H118" s="32" t="s">
        <v>67</v>
      </c>
      <c r="I118" s="47">
        <v>20</v>
      </c>
      <c r="J118" s="47">
        <v>30</v>
      </c>
      <c r="K118" s="65">
        <v>0.09</v>
      </c>
      <c r="L118" s="48">
        <v>1000</v>
      </c>
      <c r="M118" s="78">
        <f t="shared" si="5"/>
        <v>800</v>
      </c>
      <c r="N118" s="44" t="str">
        <f t="shared" si="4"/>
        <v>OK</v>
      </c>
      <c r="O118" s="45"/>
      <c r="P118" s="45">
        <v>200</v>
      </c>
      <c r="Q118" s="81"/>
      <c r="R118" s="81"/>
      <c r="S118" s="45"/>
      <c r="T118" s="81"/>
      <c r="U118" s="81"/>
      <c r="V118" s="81"/>
      <c r="W118" s="81"/>
      <c r="X118" s="81"/>
      <c r="Y118" s="81"/>
      <c r="Z118" s="82"/>
      <c r="AA118" s="81"/>
      <c r="AB118" s="81"/>
      <c r="AC118" s="81"/>
      <c r="AD118" s="81"/>
      <c r="AE118" s="81"/>
      <c r="AF118" s="81"/>
      <c r="AG118" s="81"/>
      <c r="AH118" s="81"/>
      <c r="AI118" s="81"/>
      <c r="AJ118" s="81"/>
      <c r="AK118" s="81"/>
    </row>
    <row r="119" spans="1:37" ht="15" hidden="1" customHeight="1" x14ac:dyDescent="0.25">
      <c r="A119" s="122"/>
      <c r="B119" s="124"/>
      <c r="C119" s="103">
        <v>116</v>
      </c>
      <c r="D119" s="55" t="s">
        <v>226</v>
      </c>
      <c r="E119" s="32" t="s">
        <v>66</v>
      </c>
      <c r="F119" s="32" t="s">
        <v>595</v>
      </c>
      <c r="G119" s="32" t="s">
        <v>69</v>
      </c>
      <c r="H119" s="32" t="s">
        <v>69</v>
      </c>
      <c r="I119" s="47">
        <v>20</v>
      </c>
      <c r="J119" s="47">
        <v>30</v>
      </c>
      <c r="K119" s="65">
        <v>8.25</v>
      </c>
      <c r="L119" s="48">
        <v>50</v>
      </c>
      <c r="M119" s="78">
        <f t="shared" si="5"/>
        <v>50</v>
      </c>
      <c r="N119" s="44" t="str">
        <f t="shared" si="4"/>
        <v>OK</v>
      </c>
      <c r="O119" s="45"/>
      <c r="P119" s="45"/>
      <c r="Q119" s="107"/>
      <c r="R119" s="81"/>
      <c r="S119" s="45"/>
      <c r="T119" s="81"/>
      <c r="U119" s="81"/>
      <c r="V119" s="81"/>
      <c r="W119" s="81"/>
      <c r="X119" s="81"/>
      <c r="Y119" s="81"/>
      <c r="Z119" s="82"/>
      <c r="AA119" s="81"/>
      <c r="AB119" s="81"/>
      <c r="AC119" s="81"/>
      <c r="AD119" s="81"/>
      <c r="AE119" s="81"/>
      <c r="AF119" s="81"/>
      <c r="AG119" s="81"/>
      <c r="AH119" s="81"/>
      <c r="AI119" s="81"/>
      <c r="AJ119" s="81"/>
      <c r="AK119" s="81"/>
    </row>
    <row r="120" spans="1:37" ht="15" hidden="1" customHeight="1" x14ac:dyDescent="0.25">
      <c r="A120" s="122"/>
      <c r="B120" s="124"/>
      <c r="C120" s="103">
        <v>117</v>
      </c>
      <c r="D120" s="55" t="s">
        <v>39</v>
      </c>
      <c r="E120" s="47" t="s">
        <v>64</v>
      </c>
      <c r="F120" s="47" t="s">
        <v>595</v>
      </c>
      <c r="G120" s="32" t="s">
        <v>67</v>
      </c>
      <c r="H120" s="47" t="s">
        <v>67</v>
      </c>
      <c r="I120" s="47">
        <v>20</v>
      </c>
      <c r="J120" s="47">
        <v>30</v>
      </c>
      <c r="K120" s="65">
        <v>10.29</v>
      </c>
      <c r="L120" s="48">
        <v>10</v>
      </c>
      <c r="M120" s="78">
        <f t="shared" si="5"/>
        <v>10</v>
      </c>
      <c r="N120" s="44" t="str">
        <f t="shared" si="4"/>
        <v>OK</v>
      </c>
      <c r="O120" s="45"/>
      <c r="P120" s="45"/>
      <c r="Q120" s="107"/>
      <c r="R120" s="81"/>
      <c r="S120" s="45"/>
      <c r="T120" s="81"/>
      <c r="U120" s="81"/>
      <c r="V120" s="81"/>
      <c r="W120" s="81"/>
      <c r="X120" s="81"/>
      <c r="Y120" s="81"/>
      <c r="Z120" s="82"/>
      <c r="AA120" s="81"/>
      <c r="AB120" s="81"/>
      <c r="AC120" s="81"/>
      <c r="AD120" s="81"/>
      <c r="AE120" s="81"/>
      <c r="AF120" s="81"/>
      <c r="AG120" s="81"/>
      <c r="AH120" s="81"/>
      <c r="AI120" s="81"/>
      <c r="AJ120" s="81"/>
      <c r="AK120" s="81"/>
    </row>
    <row r="121" spans="1:37" ht="15" hidden="1" customHeight="1" x14ac:dyDescent="0.25">
      <c r="A121" s="122"/>
      <c r="B121" s="124"/>
      <c r="C121" s="103">
        <v>118</v>
      </c>
      <c r="D121" s="55" t="s">
        <v>227</v>
      </c>
      <c r="E121" s="32" t="s">
        <v>64</v>
      </c>
      <c r="F121" s="32" t="s">
        <v>605</v>
      </c>
      <c r="G121" s="32" t="s">
        <v>133</v>
      </c>
      <c r="H121" s="50" t="s">
        <v>133</v>
      </c>
      <c r="I121" s="47">
        <v>20</v>
      </c>
      <c r="J121" s="47">
        <v>30</v>
      </c>
      <c r="K121" s="65">
        <v>0.76</v>
      </c>
      <c r="L121" s="48"/>
      <c r="M121" s="78">
        <f t="shared" si="5"/>
        <v>0</v>
      </c>
      <c r="N121" s="44" t="str">
        <f t="shared" si="4"/>
        <v>OK</v>
      </c>
      <c r="O121" s="45"/>
      <c r="P121" s="45"/>
      <c r="Q121" s="81"/>
      <c r="R121" s="81"/>
      <c r="S121" s="45"/>
      <c r="T121" s="81"/>
      <c r="U121" s="81"/>
      <c r="V121" s="81"/>
      <c r="W121" s="81"/>
      <c r="X121" s="81"/>
      <c r="Y121" s="81"/>
      <c r="Z121" s="82"/>
      <c r="AA121" s="81"/>
      <c r="AB121" s="81"/>
      <c r="AC121" s="81"/>
      <c r="AD121" s="81"/>
      <c r="AE121" s="81"/>
      <c r="AF121" s="81"/>
      <c r="AG121" s="81"/>
      <c r="AH121" s="81"/>
      <c r="AI121" s="81"/>
      <c r="AJ121" s="81"/>
      <c r="AK121" s="81"/>
    </row>
    <row r="122" spans="1:37" ht="15" hidden="1" customHeight="1" x14ac:dyDescent="0.25">
      <c r="A122" s="122"/>
      <c r="B122" s="124"/>
      <c r="C122" s="103">
        <v>119</v>
      </c>
      <c r="D122" s="55" t="s">
        <v>228</v>
      </c>
      <c r="E122" s="32" t="s">
        <v>66</v>
      </c>
      <c r="F122" s="32" t="s">
        <v>606</v>
      </c>
      <c r="G122" s="32" t="s">
        <v>133</v>
      </c>
      <c r="H122" s="32" t="s">
        <v>133</v>
      </c>
      <c r="I122" s="47">
        <v>20</v>
      </c>
      <c r="J122" s="47">
        <v>30</v>
      </c>
      <c r="K122" s="65">
        <v>72.41</v>
      </c>
      <c r="L122" s="48"/>
      <c r="M122" s="78">
        <f t="shared" si="5"/>
        <v>0</v>
      </c>
      <c r="N122" s="44" t="str">
        <f t="shared" si="4"/>
        <v>OK</v>
      </c>
      <c r="O122" s="45"/>
      <c r="P122" s="45"/>
      <c r="Q122" s="81"/>
      <c r="R122" s="81"/>
      <c r="S122" s="45"/>
      <c r="T122" s="81"/>
      <c r="U122" s="81"/>
      <c r="V122" s="81"/>
      <c r="W122" s="81"/>
      <c r="X122" s="81"/>
      <c r="Y122" s="81"/>
      <c r="Z122" s="82"/>
      <c r="AA122" s="81"/>
      <c r="AB122" s="81"/>
      <c r="AC122" s="81"/>
      <c r="AD122" s="81"/>
      <c r="AE122" s="81"/>
      <c r="AF122" s="81"/>
      <c r="AG122" s="81"/>
      <c r="AH122" s="81"/>
      <c r="AI122" s="81"/>
      <c r="AJ122" s="81"/>
      <c r="AK122" s="81"/>
    </row>
    <row r="123" spans="1:37" ht="15" hidden="1" customHeight="1" x14ac:dyDescent="0.25">
      <c r="A123" s="122"/>
      <c r="B123" s="124"/>
      <c r="C123" s="103">
        <v>120</v>
      </c>
      <c r="D123" s="55" t="s">
        <v>229</v>
      </c>
      <c r="E123" s="32" t="s">
        <v>66</v>
      </c>
      <c r="F123" s="32" t="s">
        <v>606</v>
      </c>
      <c r="G123" s="32" t="s">
        <v>133</v>
      </c>
      <c r="H123" s="32" t="s">
        <v>133</v>
      </c>
      <c r="I123" s="47">
        <v>20</v>
      </c>
      <c r="J123" s="47">
        <v>30</v>
      </c>
      <c r="K123" s="65">
        <v>168.8</v>
      </c>
      <c r="L123" s="48"/>
      <c r="M123" s="78">
        <f t="shared" si="5"/>
        <v>0</v>
      </c>
      <c r="N123" s="44" t="str">
        <f t="shared" si="4"/>
        <v>OK</v>
      </c>
      <c r="O123" s="45"/>
      <c r="P123" s="45"/>
      <c r="Q123" s="81"/>
      <c r="R123" s="81"/>
      <c r="S123" s="45"/>
      <c r="T123" s="81"/>
      <c r="U123" s="81"/>
      <c r="V123" s="81"/>
      <c r="W123" s="81"/>
      <c r="X123" s="81"/>
      <c r="Y123" s="81"/>
      <c r="Z123" s="82"/>
      <c r="AA123" s="81"/>
      <c r="AB123" s="81"/>
      <c r="AC123" s="81"/>
      <c r="AD123" s="81"/>
      <c r="AE123" s="81"/>
      <c r="AF123" s="81"/>
      <c r="AG123" s="81"/>
      <c r="AH123" s="81"/>
      <c r="AI123" s="81"/>
      <c r="AJ123" s="81"/>
      <c r="AK123" s="81"/>
    </row>
    <row r="124" spans="1:37" ht="15" hidden="1" customHeight="1" x14ac:dyDescent="0.25">
      <c r="A124" s="122"/>
      <c r="B124" s="124"/>
      <c r="C124" s="103">
        <v>121</v>
      </c>
      <c r="D124" s="55" t="s">
        <v>230</v>
      </c>
      <c r="E124" s="32" t="s">
        <v>439</v>
      </c>
      <c r="F124" s="32" t="s">
        <v>607</v>
      </c>
      <c r="G124" s="32" t="s">
        <v>133</v>
      </c>
      <c r="H124" s="50" t="s">
        <v>133</v>
      </c>
      <c r="I124" s="47">
        <v>20</v>
      </c>
      <c r="J124" s="47">
        <v>30</v>
      </c>
      <c r="K124" s="65">
        <v>303.60000000000002</v>
      </c>
      <c r="L124" s="48"/>
      <c r="M124" s="78">
        <f t="shared" si="5"/>
        <v>0</v>
      </c>
      <c r="N124" s="44" t="str">
        <f t="shared" si="4"/>
        <v>OK</v>
      </c>
      <c r="O124" s="45"/>
      <c r="P124" s="45"/>
      <c r="Q124" s="81"/>
      <c r="R124" s="81"/>
      <c r="S124" s="45"/>
      <c r="T124" s="81"/>
      <c r="U124" s="81"/>
      <c r="V124" s="81"/>
      <c r="W124" s="81"/>
      <c r="X124" s="81"/>
      <c r="Y124" s="81"/>
      <c r="Z124" s="82"/>
      <c r="AA124" s="81"/>
      <c r="AB124" s="81"/>
      <c r="AC124" s="81"/>
      <c r="AD124" s="81"/>
      <c r="AE124" s="81"/>
      <c r="AF124" s="81"/>
      <c r="AG124" s="81"/>
      <c r="AH124" s="81"/>
      <c r="AI124" s="81"/>
      <c r="AJ124" s="81"/>
      <c r="AK124" s="81"/>
    </row>
    <row r="125" spans="1:37" ht="15" hidden="1" customHeight="1" x14ac:dyDescent="0.25">
      <c r="A125" s="122"/>
      <c r="B125" s="124"/>
      <c r="C125" s="103">
        <v>122</v>
      </c>
      <c r="D125" s="55" t="s">
        <v>231</v>
      </c>
      <c r="E125" s="47" t="s">
        <v>439</v>
      </c>
      <c r="F125" s="47" t="s">
        <v>608</v>
      </c>
      <c r="G125" s="32" t="s">
        <v>133</v>
      </c>
      <c r="H125" s="47" t="s">
        <v>133</v>
      </c>
      <c r="I125" s="47">
        <v>20</v>
      </c>
      <c r="J125" s="47">
        <v>30</v>
      </c>
      <c r="K125" s="65">
        <v>13.2</v>
      </c>
      <c r="L125" s="48"/>
      <c r="M125" s="78">
        <f t="shared" si="5"/>
        <v>0</v>
      </c>
      <c r="N125" s="44" t="str">
        <f t="shared" si="4"/>
        <v>OK</v>
      </c>
      <c r="O125" s="45"/>
      <c r="P125" s="45"/>
      <c r="Q125" s="81"/>
      <c r="R125" s="81"/>
      <c r="S125" s="45"/>
      <c r="T125" s="81"/>
      <c r="U125" s="81"/>
      <c r="V125" s="81"/>
      <c r="W125" s="81"/>
      <c r="X125" s="81"/>
      <c r="Y125" s="81"/>
      <c r="Z125" s="82"/>
      <c r="AA125" s="81"/>
      <c r="AB125" s="81"/>
      <c r="AC125" s="81"/>
      <c r="AD125" s="81"/>
      <c r="AE125" s="81"/>
      <c r="AF125" s="81"/>
      <c r="AG125" s="81"/>
      <c r="AH125" s="81"/>
      <c r="AI125" s="81"/>
      <c r="AJ125" s="81"/>
      <c r="AK125" s="81"/>
    </row>
    <row r="126" spans="1:37" ht="15" hidden="1" customHeight="1" x14ac:dyDescent="0.25">
      <c r="A126" s="122"/>
      <c r="B126" s="124"/>
      <c r="C126" s="103">
        <v>123</v>
      </c>
      <c r="D126" s="55" t="s">
        <v>232</v>
      </c>
      <c r="E126" s="32" t="s">
        <v>64</v>
      </c>
      <c r="F126" s="32" t="s">
        <v>609</v>
      </c>
      <c r="G126" s="32" t="s">
        <v>68</v>
      </c>
      <c r="H126" s="32" t="s">
        <v>68</v>
      </c>
      <c r="I126" s="47">
        <v>20</v>
      </c>
      <c r="J126" s="47">
        <v>30</v>
      </c>
      <c r="K126" s="65">
        <v>1.71</v>
      </c>
      <c r="L126" s="48"/>
      <c r="M126" s="78">
        <f t="shared" si="5"/>
        <v>0</v>
      </c>
      <c r="N126" s="44" t="str">
        <f t="shared" si="4"/>
        <v>OK</v>
      </c>
      <c r="O126" s="45"/>
      <c r="P126" s="45"/>
      <c r="Q126" s="81"/>
      <c r="R126" s="81"/>
      <c r="S126" s="45"/>
      <c r="T126" s="81"/>
      <c r="U126" s="81"/>
      <c r="V126" s="81"/>
      <c r="W126" s="81"/>
      <c r="X126" s="81"/>
      <c r="Y126" s="81"/>
      <c r="Z126" s="82"/>
      <c r="AA126" s="81"/>
      <c r="AB126" s="81"/>
      <c r="AC126" s="81"/>
      <c r="AD126" s="81"/>
      <c r="AE126" s="81"/>
      <c r="AF126" s="81"/>
      <c r="AG126" s="81"/>
      <c r="AH126" s="81"/>
      <c r="AI126" s="81"/>
      <c r="AJ126" s="81"/>
      <c r="AK126" s="81"/>
    </row>
    <row r="127" spans="1:37" ht="15" hidden="1" customHeight="1" x14ac:dyDescent="0.25">
      <c r="A127" s="122"/>
      <c r="B127" s="124"/>
      <c r="C127" s="103">
        <v>124</v>
      </c>
      <c r="D127" s="55" t="s">
        <v>233</v>
      </c>
      <c r="E127" s="32" t="s">
        <v>64</v>
      </c>
      <c r="F127" s="32" t="s">
        <v>609</v>
      </c>
      <c r="G127" s="32" t="s">
        <v>68</v>
      </c>
      <c r="H127" s="32" t="s">
        <v>68</v>
      </c>
      <c r="I127" s="47">
        <v>20</v>
      </c>
      <c r="J127" s="47">
        <v>30</v>
      </c>
      <c r="K127" s="65">
        <v>2.41</v>
      </c>
      <c r="L127" s="48"/>
      <c r="M127" s="78">
        <f t="shared" si="5"/>
        <v>0</v>
      </c>
      <c r="N127" s="44" t="str">
        <f t="shared" si="4"/>
        <v>OK</v>
      </c>
      <c r="O127" s="45"/>
      <c r="P127" s="45"/>
      <c r="Q127" s="81"/>
      <c r="R127" s="81"/>
      <c r="S127" s="45"/>
      <c r="T127" s="81"/>
      <c r="U127" s="81"/>
      <c r="V127" s="81"/>
      <c r="W127" s="81"/>
      <c r="X127" s="81"/>
      <c r="Y127" s="81"/>
      <c r="Z127" s="82"/>
      <c r="AA127" s="81"/>
      <c r="AB127" s="81"/>
      <c r="AC127" s="81"/>
      <c r="AD127" s="81"/>
      <c r="AE127" s="81"/>
      <c r="AF127" s="81"/>
      <c r="AG127" s="81"/>
      <c r="AH127" s="81"/>
      <c r="AI127" s="81"/>
      <c r="AJ127" s="81"/>
      <c r="AK127" s="81"/>
    </row>
    <row r="128" spans="1:37" ht="15" hidden="1" customHeight="1" x14ac:dyDescent="0.25">
      <c r="A128" s="122"/>
      <c r="B128" s="124"/>
      <c r="C128" s="103">
        <v>125</v>
      </c>
      <c r="D128" s="55" t="s">
        <v>234</v>
      </c>
      <c r="E128" s="47" t="s">
        <v>64</v>
      </c>
      <c r="F128" s="47" t="s">
        <v>609</v>
      </c>
      <c r="G128" s="32" t="s">
        <v>68</v>
      </c>
      <c r="H128" s="47" t="s">
        <v>68</v>
      </c>
      <c r="I128" s="47">
        <v>20</v>
      </c>
      <c r="J128" s="47">
        <v>30</v>
      </c>
      <c r="K128" s="65">
        <v>3.11</v>
      </c>
      <c r="L128" s="48"/>
      <c r="M128" s="78">
        <f t="shared" si="5"/>
        <v>0</v>
      </c>
      <c r="N128" s="44" t="str">
        <f t="shared" si="4"/>
        <v>OK</v>
      </c>
      <c r="O128" s="45"/>
      <c r="P128" s="45"/>
      <c r="Q128" s="81"/>
      <c r="R128" s="81"/>
      <c r="S128" s="45"/>
      <c r="T128" s="81"/>
      <c r="U128" s="81"/>
      <c r="V128" s="81"/>
      <c r="W128" s="81"/>
      <c r="X128" s="81"/>
      <c r="Y128" s="81"/>
      <c r="Z128" s="82"/>
      <c r="AA128" s="81"/>
      <c r="AB128" s="81"/>
      <c r="AC128" s="81"/>
      <c r="AD128" s="81"/>
      <c r="AE128" s="81"/>
      <c r="AF128" s="81"/>
      <c r="AG128" s="81"/>
      <c r="AH128" s="81"/>
      <c r="AI128" s="81"/>
      <c r="AJ128" s="81"/>
      <c r="AK128" s="81"/>
    </row>
    <row r="129" spans="1:37" ht="15" hidden="1" customHeight="1" x14ac:dyDescent="0.25">
      <c r="A129" s="122"/>
      <c r="B129" s="124"/>
      <c r="C129" s="103">
        <v>126</v>
      </c>
      <c r="D129" s="55" t="s">
        <v>235</v>
      </c>
      <c r="E129" s="47" t="s">
        <v>64</v>
      </c>
      <c r="F129" s="47" t="s">
        <v>609</v>
      </c>
      <c r="G129" s="32" t="s">
        <v>68</v>
      </c>
      <c r="H129" s="47" t="s">
        <v>68</v>
      </c>
      <c r="I129" s="47">
        <v>20</v>
      </c>
      <c r="J129" s="47">
        <v>30</v>
      </c>
      <c r="K129" s="65">
        <v>4.32</v>
      </c>
      <c r="L129" s="48"/>
      <c r="M129" s="78">
        <f t="shared" si="5"/>
        <v>0</v>
      </c>
      <c r="N129" s="44" t="str">
        <f t="shared" si="4"/>
        <v>OK</v>
      </c>
      <c r="O129" s="45"/>
      <c r="P129" s="45"/>
      <c r="Q129" s="81"/>
      <c r="R129" s="81"/>
      <c r="S129" s="45"/>
      <c r="T129" s="81"/>
      <c r="U129" s="81"/>
      <c r="V129" s="81"/>
      <c r="W129" s="81"/>
      <c r="X129" s="81"/>
      <c r="Y129" s="81"/>
      <c r="Z129" s="82"/>
      <c r="AA129" s="81"/>
      <c r="AB129" s="81"/>
      <c r="AC129" s="81"/>
      <c r="AD129" s="81"/>
      <c r="AE129" s="81"/>
      <c r="AF129" s="81"/>
      <c r="AG129" s="81"/>
      <c r="AH129" s="81"/>
      <c r="AI129" s="81"/>
      <c r="AJ129" s="81"/>
      <c r="AK129" s="81"/>
    </row>
    <row r="130" spans="1:37" ht="15" hidden="1" customHeight="1" x14ac:dyDescent="0.25">
      <c r="A130" s="122"/>
      <c r="B130" s="124"/>
      <c r="C130" s="103">
        <v>127</v>
      </c>
      <c r="D130" s="55" t="s">
        <v>236</v>
      </c>
      <c r="E130" s="32" t="s">
        <v>66</v>
      </c>
      <c r="F130" s="32" t="s">
        <v>611</v>
      </c>
      <c r="G130" s="32" t="s">
        <v>133</v>
      </c>
      <c r="H130" s="32" t="s">
        <v>133</v>
      </c>
      <c r="I130" s="47">
        <v>20</v>
      </c>
      <c r="J130" s="47">
        <v>30</v>
      </c>
      <c r="K130" s="65">
        <v>0.14000000000000001</v>
      </c>
      <c r="L130" s="48"/>
      <c r="M130" s="78">
        <f t="shared" si="5"/>
        <v>0</v>
      </c>
      <c r="N130" s="44" t="str">
        <f t="shared" si="4"/>
        <v>OK</v>
      </c>
      <c r="O130" s="45"/>
      <c r="P130" s="45"/>
      <c r="Q130" s="81"/>
      <c r="R130" s="81"/>
      <c r="S130" s="45"/>
      <c r="T130" s="81"/>
      <c r="U130" s="81"/>
      <c r="V130" s="81"/>
      <c r="W130" s="81"/>
      <c r="X130" s="81"/>
      <c r="Y130" s="81"/>
      <c r="Z130" s="82"/>
      <c r="AA130" s="81"/>
      <c r="AB130" s="81"/>
      <c r="AC130" s="81"/>
      <c r="AD130" s="81"/>
      <c r="AE130" s="81"/>
      <c r="AF130" s="81"/>
      <c r="AG130" s="81"/>
      <c r="AH130" s="81"/>
      <c r="AI130" s="81"/>
      <c r="AJ130" s="81"/>
      <c r="AK130" s="81"/>
    </row>
    <row r="131" spans="1:37" ht="15" hidden="1" customHeight="1" x14ac:dyDescent="0.25">
      <c r="A131" s="122"/>
      <c r="B131" s="124"/>
      <c r="C131" s="103">
        <v>128</v>
      </c>
      <c r="D131" s="55" t="s">
        <v>237</v>
      </c>
      <c r="E131" s="32" t="s">
        <v>66</v>
      </c>
      <c r="F131" s="32" t="s">
        <v>612</v>
      </c>
      <c r="G131" s="32" t="s">
        <v>133</v>
      </c>
      <c r="H131" s="32" t="s">
        <v>133</v>
      </c>
      <c r="I131" s="47">
        <v>20</v>
      </c>
      <c r="J131" s="47">
        <v>30</v>
      </c>
      <c r="K131" s="65">
        <v>0.25</v>
      </c>
      <c r="L131" s="48"/>
      <c r="M131" s="78">
        <f t="shared" si="5"/>
        <v>0</v>
      </c>
      <c r="N131" s="44" t="str">
        <f t="shared" si="4"/>
        <v>OK</v>
      </c>
      <c r="O131" s="45"/>
      <c r="P131" s="45"/>
      <c r="Q131" s="81"/>
      <c r="R131" s="81"/>
      <c r="S131" s="45"/>
      <c r="T131" s="81"/>
      <c r="U131" s="81"/>
      <c r="V131" s="81"/>
      <c r="W131" s="81"/>
      <c r="X131" s="81"/>
      <c r="Y131" s="81"/>
      <c r="Z131" s="82"/>
      <c r="AA131" s="81"/>
      <c r="AB131" s="81"/>
      <c r="AC131" s="81"/>
      <c r="AD131" s="81"/>
      <c r="AE131" s="81"/>
      <c r="AF131" s="81"/>
      <c r="AG131" s="81"/>
      <c r="AH131" s="81"/>
      <c r="AI131" s="81"/>
      <c r="AJ131" s="81"/>
      <c r="AK131" s="81"/>
    </row>
    <row r="132" spans="1:37" ht="15" hidden="1" customHeight="1" x14ac:dyDescent="0.25">
      <c r="A132" s="122"/>
      <c r="B132" s="124"/>
      <c r="C132" s="103">
        <v>129</v>
      </c>
      <c r="D132" s="55" t="s">
        <v>238</v>
      </c>
      <c r="E132" s="32" t="s">
        <v>66</v>
      </c>
      <c r="F132" s="32" t="s">
        <v>613</v>
      </c>
      <c r="G132" s="32" t="s">
        <v>133</v>
      </c>
      <c r="H132" s="32" t="s">
        <v>133</v>
      </c>
      <c r="I132" s="47">
        <v>20</v>
      </c>
      <c r="J132" s="47">
        <v>30</v>
      </c>
      <c r="K132" s="65">
        <v>0.46</v>
      </c>
      <c r="L132" s="48"/>
      <c r="M132" s="78">
        <f t="shared" ref="M132:M163" si="6">L132-(SUM(O132:AK132))</f>
        <v>0</v>
      </c>
      <c r="N132" s="44" t="str">
        <f t="shared" si="4"/>
        <v>OK</v>
      </c>
      <c r="O132" s="45"/>
      <c r="P132" s="45"/>
      <c r="Q132" s="81"/>
      <c r="R132" s="81"/>
      <c r="S132" s="45"/>
      <c r="T132" s="81"/>
      <c r="U132" s="81"/>
      <c r="V132" s="81"/>
      <c r="W132" s="81"/>
      <c r="X132" s="81"/>
      <c r="Y132" s="81"/>
      <c r="Z132" s="82"/>
      <c r="AA132" s="81"/>
      <c r="AB132" s="81"/>
      <c r="AC132" s="81"/>
      <c r="AD132" s="81"/>
      <c r="AE132" s="81"/>
      <c r="AF132" s="81"/>
      <c r="AG132" s="81"/>
      <c r="AH132" s="81"/>
      <c r="AI132" s="81"/>
      <c r="AJ132" s="81"/>
      <c r="AK132" s="81"/>
    </row>
    <row r="133" spans="1:37" ht="15" hidden="1" customHeight="1" x14ac:dyDescent="0.25">
      <c r="A133" s="122"/>
      <c r="B133" s="124"/>
      <c r="C133" s="103">
        <v>130</v>
      </c>
      <c r="D133" s="55" t="s">
        <v>239</v>
      </c>
      <c r="E133" s="32" t="s">
        <v>64</v>
      </c>
      <c r="F133" s="32" t="s">
        <v>588</v>
      </c>
      <c r="G133" s="32" t="s">
        <v>70</v>
      </c>
      <c r="H133" s="32" t="s">
        <v>70</v>
      </c>
      <c r="I133" s="47">
        <v>20</v>
      </c>
      <c r="J133" s="47">
        <v>30</v>
      </c>
      <c r="K133" s="65">
        <v>20.58</v>
      </c>
      <c r="L133" s="48"/>
      <c r="M133" s="78">
        <f t="shared" si="6"/>
        <v>0</v>
      </c>
      <c r="N133" s="44" t="str">
        <f t="shared" ref="N133:N196" si="7">IF(M133&lt;0,"ATENÇÃO","OK")</f>
        <v>OK</v>
      </c>
      <c r="O133" s="45"/>
      <c r="P133" s="45"/>
      <c r="Q133" s="81"/>
      <c r="R133" s="81"/>
      <c r="S133" s="45"/>
      <c r="T133" s="81"/>
      <c r="U133" s="81"/>
      <c r="V133" s="81"/>
      <c r="W133" s="81"/>
      <c r="X133" s="81"/>
      <c r="Y133" s="81"/>
      <c r="Z133" s="82"/>
      <c r="AA133" s="81"/>
      <c r="AB133" s="81"/>
      <c r="AC133" s="81"/>
      <c r="AD133" s="81"/>
      <c r="AE133" s="81"/>
      <c r="AF133" s="81"/>
      <c r="AG133" s="81"/>
      <c r="AH133" s="81"/>
      <c r="AI133" s="81"/>
      <c r="AJ133" s="81"/>
      <c r="AK133" s="81"/>
    </row>
    <row r="134" spans="1:37" ht="15" hidden="1" customHeight="1" x14ac:dyDescent="0.25">
      <c r="A134" s="122"/>
      <c r="B134" s="124"/>
      <c r="C134" s="103">
        <v>131</v>
      </c>
      <c r="D134" s="55" t="s">
        <v>240</v>
      </c>
      <c r="E134" s="32" t="s">
        <v>64</v>
      </c>
      <c r="F134" s="32" t="s">
        <v>588</v>
      </c>
      <c r="G134" s="32" t="s">
        <v>70</v>
      </c>
      <c r="H134" s="32" t="s">
        <v>70</v>
      </c>
      <c r="I134" s="47">
        <v>20</v>
      </c>
      <c r="J134" s="47">
        <v>30</v>
      </c>
      <c r="K134" s="65">
        <v>23.2</v>
      </c>
      <c r="L134" s="48"/>
      <c r="M134" s="78">
        <f t="shared" si="6"/>
        <v>0</v>
      </c>
      <c r="N134" s="44" t="str">
        <f t="shared" si="7"/>
        <v>OK</v>
      </c>
      <c r="O134" s="45"/>
      <c r="P134" s="45"/>
      <c r="Q134" s="81"/>
      <c r="R134" s="81"/>
      <c r="S134" s="45"/>
      <c r="T134" s="81"/>
      <c r="U134" s="81"/>
      <c r="V134" s="81"/>
      <c r="W134" s="81"/>
      <c r="X134" s="81"/>
      <c r="Y134" s="81"/>
      <c r="Z134" s="82"/>
      <c r="AA134" s="81"/>
      <c r="AB134" s="81"/>
      <c r="AC134" s="81"/>
      <c r="AD134" s="81"/>
      <c r="AE134" s="81"/>
      <c r="AF134" s="81"/>
      <c r="AG134" s="81"/>
      <c r="AH134" s="81"/>
      <c r="AI134" s="81"/>
      <c r="AJ134" s="81"/>
      <c r="AK134" s="81"/>
    </row>
    <row r="135" spans="1:37" ht="15" hidden="1" customHeight="1" x14ac:dyDescent="0.25">
      <c r="A135" s="122"/>
      <c r="B135" s="124"/>
      <c r="C135" s="103">
        <v>132</v>
      </c>
      <c r="D135" s="55" t="s">
        <v>241</v>
      </c>
      <c r="E135" s="32" t="s">
        <v>64</v>
      </c>
      <c r="F135" s="32" t="s">
        <v>588</v>
      </c>
      <c r="G135" s="32" t="s">
        <v>70</v>
      </c>
      <c r="H135" s="50" t="s">
        <v>70</v>
      </c>
      <c r="I135" s="47">
        <v>20</v>
      </c>
      <c r="J135" s="47">
        <v>30</v>
      </c>
      <c r="K135" s="65">
        <v>3.75</v>
      </c>
      <c r="L135" s="48"/>
      <c r="M135" s="78">
        <f t="shared" si="6"/>
        <v>0</v>
      </c>
      <c r="N135" s="44" t="str">
        <f t="shared" si="7"/>
        <v>OK</v>
      </c>
      <c r="O135" s="45"/>
      <c r="P135" s="45"/>
      <c r="Q135" s="81"/>
      <c r="R135" s="81"/>
      <c r="S135" s="45"/>
      <c r="T135" s="81"/>
      <c r="U135" s="81"/>
      <c r="V135" s="81"/>
      <c r="W135" s="81"/>
      <c r="X135" s="81"/>
      <c r="Y135" s="81"/>
      <c r="Z135" s="82"/>
      <c r="AA135" s="81"/>
      <c r="AB135" s="81"/>
      <c r="AC135" s="81"/>
      <c r="AD135" s="81"/>
      <c r="AE135" s="81"/>
      <c r="AF135" s="81"/>
      <c r="AG135" s="81"/>
      <c r="AH135" s="81"/>
      <c r="AI135" s="81"/>
      <c r="AJ135" s="81"/>
      <c r="AK135" s="81"/>
    </row>
    <row r="136" spans="1:37" ht="15" hidden="1" customHeight="1" x14ac:dyDescent="0.25">
      <c r="A136" s="122"/>
      <c r="B136" s="124"/>
      <c r="C136" s="103">
        <v>133</v>
      </c>
      <c r="D136" s="55" t="s">
        <v>242</v>
      </c>
      <c r="E136" s="32" t="s">
        <v>64</v>
      </c>
      <c r="F136" s="32" t="s">
        <v>614</v>
      </c>
      <c r="G136" s="32" t="s">
        <v>70</v>
      </c>
      <c r="H136" s="50" t="s">
        <v>70</v>
      </c>
      <c r="I136" s="47">
        <v>20</v>
      </c>
      <c r="J136" s="47">
        <v>30</v>
      </c>
      <c r="K136" s="65">
        <v>8.09</v>
      </c>
      <c r="L136" s="48"/>
      <c r="M136" s="78">
        <f t="shared" si="6"/>
        <v>0</v>
      </c>
      <c r="N136" s="44" t="str">
        <f t="shared" si="7"/>
        <v>OK</v>
      </c>
      <c r="O136" s="45"/>
      <c r="P136" s="45"/>
      <c r="Q136" s="81"/>
      <c r="R136" s="81"/>
      <c r="S136" s="45"/>
      <c r="T136" s="81"/>
      <c r="U136" s="81"/>
      <c r="V136" s="81"/>
      <c r="W136" s="81"/>
      <c r="X136" s="81"/>
      <c r="Y136" s="81"/>
      <c r="Z136" s="82"/>
      <c r="AA136" s="81"/>
      <c r="AB136" s="81"/>
      <c r="AC136" s="81"/>
      <c r="AD136" s="81"/>
      <c r="AE136" s="81"/>
      <c r="AF136" s="81"/>
      <c r="AG136" s="81"/>
      <c r="AH136" s="81"/>
      <c r="AI136" s="81"/>
      <c r="AJ136" s="81"/>
      <c r="AK136" s="81"/>
    </row>
    <row r="137" spans="1:37" ht="15" hidden="1" customHeight="1" x14ac:dyDescent="0.25">
      <c r="A137" s="122"/>
      <c r="B137" s="124"/>
      <c r="C137" s="103">
        <v>134</v>
      </c>
      <c r="D137" s="55" t="s">
        <v>243</v>
      </c>
      <c r="E137" s="32" t="s">
        <v>64</v>
      </c>
      <c r="F137" s="32" t="s">
        <v>614</v>
      </c>
      <c r="G137" s="32" t="s">
        <v>70</v>
      </c>
      <c r="H137" s="32" t="s">
        <v>70</v>
      </c>
      <c r="I137" s="47">
        <v>20</v>
      </c>
      <c r="J137" s="47">
        <v>30</v>
      </c>
      <c r="K137" s="65">
        <v>3.82</v>
      </c>
      <c r="L137" s="48"/>
      <c r="M137" s="78">
        <f t="shared" si="6"/>
        <v>0</v>
      </c>
      <c r="N137" s="44" t="str">
        <f t="shared" si="7"/>
        <v>OK</v>
      </c>
      <c r="O137" s="45"/>
      <c r="P137" s="45"/>
      <c r="Q137" s="81"/>
      <c r="R137" s="81"/>
      <c r="S137" s="45"/>
      <c r="T137" s="81"/>
      <c r="U137" s="81"/>
      <c r="V137" s="81"/>
      <c r="W137" s="81"/>
      <c r="X137" s="81"/>
      <c r="Y137" s="81"/>
      <c r="Z137" s="82"/>
      <c r="AA137" s="81"/>
      <c r="AB137" s="81"/>
      <c r="AC137" s="81"/>
      <c r="AD137" s="81"/>
      <c r="AE137" s="81"/>
      <c r="AF137" s="81"/>
      <c r="AG137" s="81"/>
      <c r="AH137" s="81"/>
      <c r="AI137" s="81"/>
      <c r="AJ137" s="81"/>
      <c r="AK137" s="81"/>
    </row>
    <row r="138" spans="1:37" ht="15" hidden="1" customHeight="1" x14ac:dyDescent="0.25">
      <c r="A138" s="122"/>
      <c r="B138" s="124"/>
      <c r="C138" s="103">
        <v>135</v>
      </c>
      <c r="D138" s="55" t="s">
        <v>244</v>
      </c>
      <c r="E138" s="32" t="s">
        <v>64</v>
      </c>
      <c r="F138" s="32" t="s">
        <v>615</v>
      </c>
      <c r="G138" s="32" t="s">
        <v>70</v>
      </c>
      <c r="H138" s="50" t="s">
        <v>70</v>
      </c>
      <c r="I138" s="47">
        <v>20</v>
      </c>
      <c r="J138" s="47">
        <v>30</v>
      </c>
      <c r="K138" s="65">
        <v>2.37</v>
      </c>
      <c r="L138" s="48"/>
      <c r="M138" s="78">
        <f t="shared" si="6"/>
        <v>0</v>
      </c>
      <c r="N138" s="44" t="str">
        <f t="shared" si="7"/>
        <v>OK</v>
      </c>
      <c r="O138" s="45"/>
      <c r="P138" s="45"/>
      <c r="Q138" s="81"/>
      <c r="R138" s="81"/>
      <c r="S138" s="45"/>
      <c r="T138" s="81"/>
      <c r="U138" s="81"/>
      <c r="V138" s="81"/>
      <c r="W138" s="81"/>
      <c r="X138" s="81"/>
      <c r="Y138" s="81"/>
      <c r="Z138" s="82"/>
      <c r="AA138" s="81"/>
      <c r="AB138" s="81"/>
      <c r="AC138" s="81"/>
      <c r="AD138" s="81"/>
      <c r="AE138" s="81"/>
      <c r="AF138" s="81"/>
      <c r="AG138" s="81"/>
      <c r="AH138" s="81"/>
      <c r="AI138" s="81"/>
      <c r="AJ138" s="81"/>
      <c r="AK138" s="81"/>
    </row>
    <row r="139" spans="1:37" ht="15" hidden="1" customHeight="1" x14ac:dyDescent="0.25">
      <c r="A139" s="122"/>
      <c r="B139" s="124"/>
      <c r="C139" s="103">
        <v>136</v>
      </c>
      <c r="D139" s="55" t="s">
        <v>245</v>
      </c>
      <c r="E139" s="47" t="s">
        <v>64</v>
      </c>
      <c r="F139" s="47" t="s">
        <v>614</v>
      </c>
      <c r="G139" s="32" t="s">
        <v>70</v>
      </c>
      <c r="H139" s="47" t="s">
        <v>70</v>
      </c>
      <c r="I139" s="47">
        <v>20</v>
      </c>
      <c r="J139" s="47">
        <v>30</v>
      </c>
      <c r="K139" s="65">
        <v>4.54</v>
      </c>
      <c r="L139" s="48"/>
      <c r="M139" s="78">
        <f t="shared" si="6"/>
        <v>0</v>
      </c>
      <c r="N139" s="44" t="str">
        <f t="shared" si="7"/>
        <v>OK</v>
      </c>
      <c r="O139" s="45"/>
      <c r="P139" s="45"/>
      <c r="Q139" s="81"/>
      <c r="R139" s="81"/>
      <c r="S139" s="45"/>
      <c r="T139" s="81"/>
      <c r="U139" s="81"/>
      <c r="V139" s="81"/>
      <c r="W139" s="81"/>
      <c r="X139" s="81"/>
      <c r="Y139" s="81"/>
      <c r="Z139" s="82"/>
      <c r="AA139" s="81"/>
      <c r="AB139" s="81"/>
      <c r="AC139" s="81"/>
      <c r="AD139" s="81"/>
      <c r="AE139" s="81"/>
      <c r="AF139" s="81"/>
      <c r="AG139" s="81"/>
      <c r="AH139" s="81"/>
      <c r="AI139" s="81"/>
      <c r="AJ139" s="81"/>
      <c r="AK139" s="81"/>
    </row>
    <row r="140" spans="1:37" ht="15" hidden="1" customHeight="1" x14ac:dyDescent="0.25">
      <c r="A140" s="122"/>
      <c r="B140" s="124"/>
      <c r="C140" s="103">
        <v>137</v>
      </c>
      <c r="D140" s="55" t="s">
        <v>246</v>
      </c>
      <c r="E140" s="47" t="s">
        <v>66</v>
      </c>
      <c r="F140" s="47" t="s">
        <v>616</v>
      </c>
      <c r="G140" s="32" t="s">
        <v>70</v>
      </c>
      <c r="H140" s="47" t="s">
        <v>70</v>
      </c>
      <c r="I140" s="47">
        <v>20</v>
      </c>
      <c r="J140" s="47">
        <v>30</v>
      </c>
      <c r="K140" s="65">
        <v>0.47</v>
      </c>
      <c r="L140" s="48"/>
      <c r="M140" s="78">
        <f t="shared" si="6"/>
        <v>0</v>
      </c>
      <c r="N140" s="44" t="str">
        <f t="shared" si="7"/>
        <v>OK</v>
      </c>
      <c r="O140" s="45"/>
      <c r="P140" s="45"/>
      <c r="Q140" s="81"/>
      <c r="R140" s="81"/>
      <c r="S140" s="45"/>
      <c r="T140" s="81"/>
      <c r="U140" s="81"/>
      <c r="V140" s="81"/>
      <c r="W140" s="81"/>
      <c r="X140" s="81"/>
      <c r="Y140" s="81"/>
      <c r="Z140" s="82"/>
      <c r="AA140" s="81"/>
      <c r="AB140" s="81"/>
      <c r="AC140" s="81"/>
      <c r="AD140" s="81"/>
      <c r="AE140" s="81"/>
      <c r="AF140" s="81"/>
      <c r="AG140" s="81"/>
      <c r="AH140" s="81"/>
      <c r="AI140" s="81"/>
      <c r="AJ140" s="81"/>
      <c r="AK140" s="81"/>
    </row>
    <row r="141" spans="1:37" ht="15" hidden="1" customHeight="1" x14ac:dyDescent="0.25">
      <c r="A141" s="122"/>
      <c r="B141" s="125"/>
      <c r="C141" s="103">
        <v>138</v>
      </c>
      <c r="D141" s="55" t="s">
        <v>40</v>
      </c>
      <c r="E141" s="47" t="s">
        <v>64</v>
      </c>
      <c r="F141" s="47" t="s">
        <v>595</v>
      </c>
      <c r="G141" s="34" t="s">
        <v>67</v>
      </c>
      <c r="H141" s="47" t="s">
        <v>67</v>
      </c>
      <c r="I141" s="47">
        <v>20</v>
      </c>
      <c r="J141" s="47">
        <v>30</v>
      </c>
      <c r="K141" s="65">
        <v>2.17</v>
      </c>
      <c r="L141" s="48">
        <v>30</v>
      </c>
      <c r="M141" s="78">
        <f t="shared" si="6"/>
        <v>30</v>
      </c>
      <c r="N141" s="44" t="str">
        <f t="shared" si="7"/>
        <v>OK</v>
      </c>
      <c r="O141" s="45"/>
      <c r="P141" s="45"/>
      <c r="Q141" s="107"/>
      <c r="R141" s="81"/>
      <c r="S141" s="45"/>
      <c r="T141" s="81"/>
      <c r="U141" s="81"/>
      <c r="V141" s="81"/>
      <c r="W141" s="81"/>
      <c r="X141" s="81"/>
      <c r="Y141" s="81"/>
      <c r="Z141" s="82"/>
      <c r="AA141" s="81"/>
      <c r="AB141" s="81"/>
      <c r="AC141" s="81"/>
      <c r="AD141" s="81"/>
      <c r="AE141" s="81"/>
      <c r="AF141" s="81"/>
      <c r="AG141" s="81"/>
      <c r="AH141" s="81"/>
      <c r="AI141" s="81"/>
      <c r="AJ141" s="81"/>
      <c r="AK141" s="81"/>
    </row>
    <row r="142" spans="1:37" ht="15" customHeight="1" x14ac:dyDescent="0.25">
      <c r="A142" s="121" t="s">
        <v>442</v>
      </c>
      <c r="B142" s="126">
        <v>3</v>
      </c>
      <c r="C142" s="102">
        <v>139</v>
      </c>
      <c r="D142" s="53" t="s">
        <v>247</v>
      </c>
      <c r="E142" s="31" t="s">
        <v>64</v>
      </c>
      <c r="F142" s="31" t="s">
        <v>455</v>
      </c>
      <c r="G142" s="51" t="s">
        <v>31</v>
      </c>
      <c r="H142" s="52" t="s">
        <v>31</v>
      </c>
      <c r="I142" s="46">
        <v>20</v>
      </c>
      <c r="J142" s="46">
        <v>30</v>
      </c>
      <c r="K142" s="64">
        <v>35</v>
      </c>
      <c r="L142" s="48">
        <v>52</v>
      </c>
      <c r="M142" s="78">
        <f t="shared" si="6"/>
        <v>28</v>
      </c>
      <c r="N142" s="44" t="str">
        <f t="shared" si="7"/>
        <v>OK</v>
      </c>
      <c r="O142" s="45">
        <v>5</v>
      </c>
      <c r="P142" s="45"/>
      <c r="Q142" s="81"/>
      <c r="R142" s="81"/>
      <c r="S142" s="45"/>
      <c r="T142" s="81">
        <v>4</v>
      </c>
      <c r="U142" s="81"/>
      <c r="V142" s="81">
        <v>15</v>
      </c>
      <c r="W142" s="81"/>
      <c r="X142" s="81"/>
      <c r="Y142" s="81"/>
      <c r="Z142" s="82"/>
      <c r="AA142" s="81"/>
      <c r="AB142" s="81"/>
      <c r="AC142" s="81"/>
      <c r="AD142" s="81"/>
      <c r="AE142" s="81"/>
      <c r="AF142" s="81"/>
      <c r="AG142" s="81"/>
      <c r="AH142" s="81"/>
      <c r="AI142" s="81"/>
      <c r="AJ142" s="81"/>
      <c r="AK142" s="81"/>
    </row>
    <row r="143" spans="1:37" ht="15" hidden="1" customHeight="1" x14ac:dyDescent="0.25">
      <c r="A143" s="121"/>
      <c r="B143" s="127"/>
      <c r="C143" s="102">
        <v>140</v>
      </c>
      <c r="D143" s="53" t="s">
        <v>248</v>
      </c>
      <c r="E143" s="31" t="s">
        <v>64</v>
      </c>
      <c r="F143" s="31" t="s">
        <v>449</v>
      </c>
      <c r="G143" s="51" t="s">
        <v>31</v>
      </c>
      <c r="H143" s="52" t="s">
        <v>31</v>
      </c>
      <c r="I143" s="46">
        <v>20</v>
      </c>
      <c r="J143" s="46">
        <v>30</v>
      </c>
      <c r="K143" s="64">
        <v>4.25</v>
      </c>
      <c r="L143" s="48">
        <v>135</v>
      </c>
      <c r="M143" s="78">
        <f t="shared" si="6"/>
        <v>50</v>
      </c>
      <c r="N143" s="44" t="str">
        <f t="shared" si="7"/>
        <v>OK</v>
      </c>
      <c r="O143" s="45">
        <v>25</v>
      </c>
      <c r="P143" s="45"/>
      <c r="Q143" s="81"/>
      <c r="R143" s="81"/>
      <c r="S143" s="45">
        <v>50</v>
      </c>
      <c r="T143" s="81">
        <v>10</v>
      </c>
      <c r="U143" s="81"/>
      <c r="V143" s="81"/>
      <c r="W143" s="81"/>
      <c r="X143" s="81"/>
      <c r="Y143" s="81"/>
      <c r="Z143" s="82"/>
      <c r="AA143" s="81"/>
      <c r="AB143" s="81"/>
      <c r="AC143" s="81"/>
      <c r="AD143" s="81"/>
      <c r="AE143" s="81"/>
      <c r="AF143" s="81"/>
      <c r="AG143" s="81"/>
      <c r="AH143" s="81"/>
      <c r="AI143" s="81"/>
      <c r="AJ143" s="81"/>
      <c r="AK143" s="81"/>
    </row>
    <row r="144" spans="1:37" ht="15" hidden="1" customHeight="1" x14ac:dyDescent="0.25">
      <c r="A144" s="121"/>
      <c r="B144" s="127"/>
      <c r="C144" s="102">
        <v>141</v>
      </c>
      <c r="D144" s="53" t="s">
        <v>249</v>
      </c>
      <c r="E144" s="31" t="s">
        <v>66</v>
      </c>
      <c r="F144" s="31" t="s">
        <v>458</v>
      </c>
      <c r="G144" s="51" t="s">
        <v>67</v>
      </c>
      <c r="H144" s="52" t="s">
        <v>67</v>
      </c>
      <c r="I144" s="46">
        <v>20</v>
      </c>
      <c r="J144" s="46">
        <v>30</v>
      </c>
      <c r="K144" s="64">
        <v>39</v>
      </c>
      <c r="L144" s="48">
        <v>5</v>
      </c>
      <c r="M144" s="78">
        <f t="shared" si="6"/>
        <v>5</v>
      </c>
      <c r="N144" s="44" t="str">
        <f t="shared" si="7"/>
        <v>OK</v>
      </c>
      <c r="O144" s="45"/>
      <c r="P144" s="45"/>
      <c r="Q144" s="107"/>
      <c r="R144" s="81"/>
      <c r="S144" s="45"/>
      <c r="T144" s="81"/>
      <c r="U144" s="81"/>
      <c r="V144" s="81"/>
      <c r="W144" s="81"/>
      <c r="X144" s="81"/>
      <c r="Y144" s="81"/>
      <c r="Z144" s="82"/>
      <c r="AA144" s="81"/>
      <c r="AB144" s="81"/>
      <c r="AC144" s="81"/>
      <c r="AD144" s="81"/>
      <c r="AE144" s="81"/>
      <c r="AF144" s="81"/>
      <c r="AG144" s="81"/>
      <c r="AH144" s="81"/>
      <c r="AI144" s="81"/>
      <c r="AJ144" s="81"/>
      <c r="AK144" s="81"/>
    </row>
    <row r="145" spans="1:37" ht="15" hidden="1" customHeight="1" x14ac:dyDescent="0.25">
      <c r="A145" s="121"/>
      <c r="B145" s="127"/>
      <c r="C145" s="102">
        <v>142</v>
      </c>
      <c r="D145" s="53" t="s">
        <v>250</v>
      </c>
      <c r="E145" s="31" t="s">
        <v>66</v>
      </c>
      <c r="F145" s="31" t="s">
        <v>458</v>
      </c>
      <c r="G145" s="51" t="s">
        <v>67</v>
      </c>
      <c r="H145" s="46" t="s">
        <v>67</v>
      </c>
      <c r="I145" s="46">
        <v>20</v>
      </c>
      <c r="J145" s="46">
        <v>30</v>
      </c>
      <c r="K145" s="64">
        <v>55.99</v>
      </c>
      <c r="L145" s="48">
        <v>5</v>
      </c>
      <c r="M145" s="78">
        <f t="shared" si="6"/>
        <v>5</v>
      </c>
      <c r="N145" s="44" t="str">
        <f t="shared" si="7"/>
        <v>OK</v>
      </c>
      <c r="O145" s="45"/>
      <c r="P145" s="45"/>
      <c r="Q145" s="107"/>
      <c r="R145" s="81"/>
      <c r="S145" s="45"/>
      <c r="T145" s="81"/>
      <c r="U145" s="81"/>
      <c r="V145" s="81"/>
      <c r="W145" s="81"/>
      <c r="X145" s="81"/>
      <c r="Y145" s="81"/>
      <c r="Z145" s="82"/>
      <c r="AA145" s="81"/>
      <c r="AB145" s="81"/>
      <c r="AC145" s="81"/>
      <c r="AD145" s="81"/>
      <c r="AE145" s="81"/>
      <c r="AF145" s="81"/>
      <c r="AG145" s="81"/>
      <c r="AH145" s="81"/>
      <c r="AI145" s="81"/>
      <c r="AJ145" s="81"/>
      <c r="AK145" s="81"/>
    </row>
    <row r="146" spans="1:37" ht="15" customHeight="1" x14ac:dyDescent="0.25">
      <c r="A146" s="121"/>
      <c r="B146" s="127"/>
      <c r="C146" s="102">
        <v>143</v>
      </c>
      <c r="D146" s="54" t="s">
        <v>251</v>
      </c>
      <c r="E146" s="31" t="s">
        <v>64</v>
      </c>
      <c r="F146" s="31" t="s">
        <v>460</v>
      </c>
      <c r="G146" s="51" t="s">
        <v>31</v>
      </c>
      <c r="H146" s="46" t="s">
        <v>31</v>
      </c>
      <c r="I146" s="46">
        <v>20</v>
      </c>
      <c r="J146" s="46">
        <v>30</v>
      </c>
      <c r="K146" s="64">
        <v>28.29</v>
      </c>
      <c r="L146" s="48">
        <v>65</v>
      </c>
      <c r="M146" s="78">
        <f t="shared" si="6"/>
        <v>40</v>
      </c>
      <c r="N146" s="44" t="str">
        <f t="shared" si="7"/>
        <v>OK</v>
      </c>
      <c r="O146" s="45">
        <v>15</v>
      </c>
      <c r="P146" s="45"/>
      <c r="Q146" s="107"/>
      <c r="R146" s="81"/>
      <c r="S146" s="45"/>
      <c r="T146" s="81"/>
      <c r="U146" s="81"/>
      <c r="V146" s="81">
        <v>10</v>
      </c>
      <c r="W146" s="81"/>
      <c r="X146" s="81"/>
      <c r="Y146" s="81"/>
      <c r="Z146" s="82"/>
      <c r="AA146" s="81"/>
      <c r="AB146" s="81"/>
      <c r="AC146" s="81"/>
      <c r="AD146" s="81"/>
      <c r="AE146" s="81"/>
      <c r="AF146" s="81"/>
      <c r="AG146" s="81"/>
      <c r="AH146" s="81"/>
      <c r="AI146" s="81"/>
      <c r="AJ146" s="81"/>
      <c r="AK146" s="81"/>
    </row>
    <row r="147" spans="1:37" ht="15" hidden="1" customHeight="1" x14ac:dyDescent="0.25">
      <c r="A147" s="121"/>
      <c r="B147" s="127"/>
      <c r="C147" s="102">
        <v>144</v>
      </c>
      <c r="D147" s="53" t="s">
        <v>252</v>
      </c>
      <c r="E147" s="31" t="s">
        <v>64</v>
      </c>
      <c r="F147" s="31" t="s">
        <v>462</v>
      </c>
      <c r="G147" s="51" t="s">
        <v>31</v>
      </c>
      <c r="H147" s="52" t="s">
        <v>31</v>
      </c>
      <c r="I147" s="46">
        <v>20</v>
      </c>
      <c r="J147" s="46">
        <v>30</v>
      </c>
      <c r="K147" s="64">
        <v>31</v>
      </c>
      <c r="L147" s="48">
        <v>13</v>
      </c>
      <c r="M147" s="78">
        <f t="shared" si="6"/>
        <v>3</v>
      </c>
      <c r="N147" s="44" t="str">
        <f t="shared" si="7"/>
        <v>OK</v>
      </c>
      <c r="O147" s="45">
        <v>4</v>
      </c>
      <c r="P147" s="45"/>
      <c r="Q147" s="81"/>
      <c r="R147" s="81"/>
      <c r="S147" s="45"/>
      <c r="T147" s="81">
        <v>6</v>
      </c>
      <c r="U147" s="81"/>
      <c r="V147" s="81"/>
      <c r="W147" s="81"/>
      <c r="X147" s="81"/>
      <c r="Y147" s="81"/>
      <c r="Z147" s="82"/>
      <c r="AA147" s="81"/>
      <c r="AB147" s="81"/>
      <c r="AC147" s="81"/>
      <c r="AD147" s="81"/>
      <c r="AE147" s="81"/>
      <c r="AF147" s="81"/>
      <c r="AG147" s="81"/>
      <c r="AH147" s="81"/>
      <c r="AI147" s="81"/>
      <c r="AJ147" s="81"/>
      <c r="AK147" s="81"/>
    </row>
    <row r="148" spans="1:37" ht="15" hidden="1" customHeight="1" x14ac:dyDescent="0.25">
      <c r="A148" s="121"/>
      <c r="B148" s="127"/>
      <c r="C148" s="102">
        <v>145</v>
      </c>
      <c r="D148" s="53" t="s">
        <v>253</v>
      </c>
      <c r="E148" s="46" t="s">
        <v>64</v>
      </c>
      <c r="F148" s="46" t="s">
        <v>463</v>
      </c>
      <c r="G148" s="51" t="s">
        <v>31</v>
      </c>
      <c r="H148" s="46" t="s">
        <v>31</v>
      </c>
      <c r="I148" s="46">
        <v>20</v>
      </c>
      <c r="J148" s="46">
        <v>30</v>
      </c>
      <c r="K148" s="64">
        <v>50</v>
      </c>
      <c r="L148" s="48">
        <v>14</v>
      </c>
      <c r="M148" s="78">
        <f t="shared" si="6"/>
        <v>5</v>
      </c>
      <c r="N148" s="44" t="str">
        <f t="shared" si="7"/>
        <v>OK</v>
      </c>
      <c r="O148" s="45">
        <v>3</v>
      </c>
      <c r="P148" s="45"/>
      <c r="Q148" s="81"/>
      <c r="R148" s="81"/>
      <c r="S148" s="45"/>
      <c r="T148" s="81">
        <v>6</v>
      </c>
      <c r="U148" s="81"/>
      <c r="V148" s="81"/>
      <c r="W148" s="81"/>
      <c r="X148" s="81"/>
      <c r="Y148" s="81"/>
      <c r="Z148" s="82"/>
      <c r="AA148" s="81"/>
      <c r="AB148" s="81"/>
      <c r="AC148" s="81"/>
      <c r="AD148" s="81"/>
      <c r="AE148" s="81"/>
      <c r="AF148" s="81"/>
      <c r="AG148" s="81"/>
      <c r="AH148" s="81"/>
      <c r="AI148" s="81"/>
      <c r="AJ148" s="81"/>
      <c r="AK148" s="81"/>
    </row>
    <row r="149" spans="1:37" ht="15" customHeight="1" x14ac:dyDescent="0.25">
      <c r="A149" s="121"/>
      <c r="B149" s="127"/>
      <c r="C149" s="102">
        <v>146</v>
      </c>
      <c r="D149" s="54" t="s">
        <v>254</v>
      </c>
      <c r="E149" s="46" t="s">
        <v>64</v>
      </c>
      <c r="F149" s="46" t="s">
        <v>465</v>
      </c>
      <c r="G149" s="51" t="s">
        <v>31</v>
      </c>
      <c r="H149" s="46" t="s">
        <v>31</v>
      </c>
      <c r="I149" s="46">
        <v>20</v>
      </c>
      <c r="J149" s="46">
        <v>30</v>
      </c>
      <c r="K149" s="64">
        <v>450</v>
      </c>
      <c r="L149" s="48">
        <v>10</v>
      </c>
      <c r="M149" s="78">
        <f t="shared" si="6"/>
        <v>5</v>
      </c>
      <c r="N149" s="44" t="str">
        <f t="shared" si="7"/>
        <v>OK</v>
      </c>
      <c r="O149" s="45">
        <v>1</v>
      </c>
      <c r="P149" s="45"/>
      <c r="Q149" s="81"/>
      <c r="R149" s="81"/>
      <c r="S149" s="45"/>
      <c r="T149" s="81">
        <v>1</v>
      </c>
      <c r="U149" s="81"/>
      <c r="V149" s="81">
        <v>3</v>
      </c>
      <c r="W149" s="81"/>
      <c r="X149" s="81"/>
      <c r="Y149" s="81"/>
      <c r="Z149" s="82"/>
      <c r="AA149" s="81"/>
      <c r="AB149" s="81"/>
      <c r="AC149" s="81"/>
      <c r="AD149" s="81"/>
      <c r="AE149" s="81"/>
      <c r="AF149" s="81"/>
      <c r="AG149" s="81"/>
      <c r="AH149" s="81"/>
      <c r="AI149" s="81"/>
      <c r="AJ149" s="81"/>
      <c r="AK149" s="81"/>
    </row>
    <row r="150" spans="1:37" ht="15" hidden="1" customHeight="1" x14ac:dyDescent="0.25">
      <c r="A150" s="121"/>
      <c r="B150" s="127"/>
      <c r="C150" s="102">
        <v>147</v>
      </c>
      <c r="D150" s="54" t="s">
        <v>255</v>
      </c>
      <c r="E150" s="46" t="s">
        <v>64</v>
      </c>
      <c r="F150" s="46">
        <v>49</v>
      </c>
      <c r="G150" s="101" t="s">
        <v>70</v>
      </c>
      <c r="H150" s="46" t="s">
        <v>70</v>
      </c>
      <c r="I150" s="46">
        <v>20</v>
      </c>
      <c r="J150" s="46">
        <v>30</v>
      </c>
      <c r="K150" s="64">
        <v>18</v>
      </c>
      <c r="L150" s="48">
        <v>35</v>
      </c>
      <c r="M150" s="78">
        <f t="shared" si="6"/>
        <v>29</v>
      </c>
      <c r="N150" s="44" t="str">
        <f t="shared" si="7"/>
        <v>OK</v>
      </c>
      <c r="O150" s="45">
        <v>6</v>
      </c>
      <c r="P150" s="45"/>
      <c r="Q150" s="81"/>
      <c r="R150" s="81"/>
      <c r="S150" s="45"/>
      <c r="T150" s="81"/>
      <c r="U150" s="81"/>
      <c r="V150" s="81"/>
      <c r="W150" s="81"/>
      <c r="X150" s="81"/>
      <c r="Y150" s="81"/>
      <c r="Z150" s="82"/>
      <c r="AA150" s="81"/>
      <c r="AB150" s="81"/>
      <c r="AC150" s="81"/>
      <c r="AD150" s="81"/>
      <c r="AE150" s="81"/>
      <c r="AF150" s="81"/>
      <c r="AG150" s="81"/>
      <c r="AH150" s="81"/>
      <c r="AI150" s="81"/>
      <c r="AJ150" s="81"/>
      <c r="AK150" s="81"/>
    </row>
    <row r="151" spans="1:37" ht="15" hidden="1" customHeight="1" x14ac:dyDescent="0.25">
      <c r="A151" s="121"/>
      <c r="B151" s="127"/>
      <c r="C151" s="102">
        <v>148</v>
      </c>
      <c r="D151" s="53" t="s">
        <v>256</v>
      </c>
      <c r="E151" s="46" t="s">
        <v>64</v>
      </c>
      <c r="F151" s="46">
        <v>31</v>
      </c>
      <c r="G151" s="51" t="s">
        <v>70</v>
      </c>
      <c r="H151" s="46" t="s">
        <v>70</v>
      </c>
      <c r="I151" s="46">
        <v>20</v>
      </c>
      <c r="J151" s="46">
        <v>30</v>
      </c>
      <c r="K151" s="64">
        <v>22</v>
      </c>
      <c r="L151" s="48">
        <v>43</v>
      </c>
      <c r="M151" s="78">
        <f t="shared" si="6"/>
        <v>34</v>
      </c>
      <c r="N151" s="44" t="str">
        <f t="shared" si="7"/>
        <v>OK</v>
      </c>
      <c r="O151" s="45">
        <v>5</v>
      </c>
      <c r="P151" s="45"/>
      <c r="Q151" s="81"/>
      <c r="R151" s="81"/>
      <c r="S151" s="45"/>
      <c r="T151" s="81">
        <v>4</v>
      </c>
      <c r="U151" s="81"/>
      <c r="V151" s="81"/>
      <c r="W151" s="81"/>
      <c r="X151" s="81"/>
      <c r="Y151" s="81"/>
      <c r="Z151" s="82"/>
      <c r="AA151" s="81"/>
      <c r="AB151" s="81"/>
      <c r="AC151" s="81"/>
      <c r="AD151" s="81"/>
      <c r="AE151" s="81"/>
      <c r="AF151" s="81"/>
      <c r="AG151" s="81"/>
      <c r="AH151" s="81"/>
      <c r="AI151" s="81"/>
      <c r="AJ151" s="81"/>
      <c r="AK151" s="81"/>
    </row>
    <row r="152" spans="1:37" ht="15" hidden="1" customHeight="1" x14ac:dyDescent="0.25">
      <c r="A152" s="121"/>
      <c r="B152" s="127"/>
      <c r="C152" s="102">
        <v>149</v>
      </c>
      <c r="D152" s="53" t="s">
        <v>257</v>
      </c>
      <c r="E152" s="46" t="s">
        <v>64</v>
      </c>
      <c r="F152" s="46" t="s">
        <v>468</v>
      </c>
      <c r="G152" s="51" t="s">
        <v>67</v>
      </c>
      <c r="H152" s="46" t="s">
        <v>67</v>
      </c>
      <c r="I152" s="46">
        <v>20</v>
      </c>
      <c r="J152" s="46">
        <v>30</v>
      </c>
      <c r="K152" s="64">
        <v>0.3</v>
      </c>
      <c r="L152" s="48">
        <v>10</v>
      </c>
      <c r="M152" s="78">
        <f t="shared" si="6"/>
        <v>10</v>
      </c>
      <c r="N152" s="44" t="str">
        <f t="shared" si="7"/>
        <v>OK</v>
      </c>
      <c r="O152" s="45"/>
      <c r="P152" s="45"/>
      <c r="Q152" s="107"/>
      <c r="R152" s="81"/>
      <c r="S152" s="45"/>
      <c r="T152" s="81"/>
      <c r="U152" s="81"/>
      <c r="V152" s="81"/>
      <c r="W152" s="81"/>
      <c r="X152" s="81"/>
      <c r="Y152" s="81"/>
      <c r="Z152" s="82"/>
      <c r="AA152" s="81"/>
      <c r="AB152" s="81"/>
      <c r="AC152" s="81"/>
      <c r="AD152" s="81"/>
      <c r="AE152" s="81"/>
      <c r="AF152" s="81"/>
      <c r="AG152" s="81"/>
      <c r="AH152" s="81"/>
      <c r="AI152" s="81"/>
      <c r="AJ152" s="81"/>
      <c r="AK152" s="81"/>
    </row>
    <row r="153" spans="1:37" ht="15" hidden="1" customHeight="1" x14ac:dyDescent="0.25">
      <c r="A153" s="121"/>
      <c r="B153" s="127"/>
      <c r="C153" s="102">
        <v>150</v>
      </c>
      <c r="D153" s="53" t="s">
        <v>258</v>
      </c>
      <c r="E153" s="31" t="s">
        <v>64</v>
      </c>
      <c r="F153" s="31" t="s">
        <v>469</v>
      </c>
      <c r="G153" s="51" t="s">
        <v>67</v>
      </c>
      <c r="H153" s="52" t="s">
        <v>67</v>
      </c>
      <c r="I153" s="46">
        <v>20</v>
      </c>
      <c r="J153" s="46">
        <v>30</v>
      </c>
      <c r="K153" s="64">
        <v>0.3</v>
      </c>
      <c r="L153" s="48">
        <v>10</v>
      </c>
      <c r="M153" s="78">
        <f t="shared" si="6"/>
        <v>10</v>
      </c>
      <c r="N153" s="44" t="str">
        <f t="shared" si="7"/>
        <v>OK</v>
      </c>
      <c r="O153" s="45"/>
      <c r="P153" s="45"/>
      <c r="Q153" s="107"/>
      <c r="R153" s="81"/>
      <c r="S153" s="45"/>
      <c r="T153" s="81"/>
      <c r="U153" s="81"/>
      <c r="V153" s="81"/>
      <c r="W153" s="81"/>
      <c r="X153" s="81"/>
      <c r="Y153" s="81"/>
      <c r="Z153" s="82"/>
      <c r="AA153" s="81"/>
      <c r="AB153" s="81"/>
      <c r="AC153" s="81"/>
      <c r="AD153" s="81"/>
      <c r="AE153" s="81"/>
      <c r="AF153" s="81"/>
      <c r="AG153" s="81"/>
      <c r="AH153" s="81"/>
      <c r="AI153" s="81"/>
      <c r="AJ153" s="81"/>
      <c r="AK153" s="81"/>
    </row>
    <row r="154" spans="1:37" ht="15" customHeight="1" x14ac:dyDescent="0.25">
      <c r="A154" s="121"/>
      <c r="B154" s="127"/>
      <c r="C154" s="102">
        <v>151</v>
      </c>
      <c r="D154" s="53" t="s">
        <v>259</v>
      </c>
      <c r="E154" s="31" t="s">
        <v>64</v>
      </c>
      <c r="F154" s="31" t="s">
        <v>471</v>
      </c>
      <c r="G154" s="51" t="s">
        <v>31</v>
      </c>
      <c r="H154" s="52" t="s">
        <v>31</v>
      </c>
      <c r="I154" s="46">
        <v>20</v>
      </c>
      <c r="J154" s="46">
        <v>30</v>
      </c>
      <c r="K154" s="64">
        <v>35</v>
      </c>
      <c r="L154" s="48">
        <v>40</v>
      </c>
      <c r="M154" s="78">
        <f t="shared" si="6"/>
        <v>23</v>
      </c>
      <c r="N154" s="44" t="str">
        <f t="shared" si="7"/>
        <v>OK</v>
      </c>
      <c r="O154" s="45">
        <v>5</v>
      </c>
      <c r="P154" s="45"/>
      <c r="Q154" s="107"/>
      <c r="R154" s="81"/>
      <c r="S154" s="45"/>
      <c r="T154" s="81"/>
      <c r="U154" s="81"/>
      <c r="V154" s="81">
        <v>12</v>
      </c>
      <c r="W154" s="81"/>
      <c r="X154" s="81"/>
      <c r="Y154" s="81"/>
      <c r="Z154" s="82"/>
      <c r="AA154" s="81"/>
      <c r="AB154" s="81"/>
      <c r="AC154" s="81"/>
      <c r="AD154" s="81"/>
      <c r="AE154" s="81"/>
      <c r="AF154" s="81"/>
      <c r="AG154" s="81"/>
      <c r="AH154" s="81"/>
      <c r="AI154" s="81"/>
      <c r="AJ154" s="81"/>
      <c r="AK154" s="81"/>
    </row>
    <row r="155" spans="1:37" ht="15" hidden="1" customHeight="1" x14ac:dyDescent="0.25">
      <c r="A155" s="121"/>
      <c r="B155" s="127"/>
      <c r="C155" s="102">
        <v>152</v>
      </c>
      <c r="D155" s="54" t="s">
        <v>260</v>
      </c>
      <c r="E155" s="31" t="s">
        <v>64</v>
      </c>
      <c r="F155" s="31" t="s">
        <v>471</v>
      </c>
      <c r="G155" s="51" t="s">
        <v>31</v>
      </c>
      <c r="H155" s="52" t="s">
        <v>31</v>
      </c>
      <c r="I155" s="46">
        <v>20</v>
      </c>
      <c r="J155" s="46">
        <v>30</v>
      </c>
      <c r="K155" s="64">
        <v>4.05</v>
      </c>
      <c r="L155" s="48">
        <v>40</v>
      </c>
      <c r="M155" s="78">
        <f t="shared" si="6"/>
        <v>35</v>
      </c>
      <c r="N155" s="44" t="str">
        <f t="shared" si="7"/>
        <v>OK</v>
      </c>
      <c r="O155" s="45">
        <v>5</v>
      </c>
      <c r="P155" s="45"/>
      <c r="Q155" s="107"/>
      <c r="R155" s="81"/>
      <c r="S155" s="45"/>
      <c r="T155" s="81"/>
      <c r="U155" s="81"/>
      <c r="V155" s="81"/>
      <c r="W155" s="81"/>
      <c r="X155" s="81"/>
      <c r="Y155" s="81"/>
      <c r="Z155" s="82"/>
      <c r="AA155" s="81"/>
      <c r="AB155" s="81"/>
      <c r="AC155" s="81"/>
      <c r="AD155" s="81"/>
      <c r="AE155" s="81"/>
      <c r="AF155" s="81"/>
      <c r="AG155" s="81"/>
      <c r="AH155" s="81"/>
      <c r="AI155" s="81"/>
      <c r="AJ155" s="81"/>
      <c r="AK155" s="81"/>
    </row>
    <row r="156" spans="1:37" ht="15" hidden="1" customHeight="1" x14ac:dyDescent="0.25">
      <c r="A156" s="121"/>
      <c r="B156" s="127"/>
      <c r="C156" s="102">
        <v>153</v>
      </c>
      <c r="D156" s="54" t="s">
        <v>98</v>
      </c>
      <c r="E156" s="31" t="s">
        <v>440</v>
      </c>
      <c r="F156" s="31" t="s">
        <v>473</v>
      </c>
      <c r="G156" s="51" t="s">
        <v>67</v>
      </c>
      <c r="H156" s="52" t="s">
        <v>67</v>
      </c>
      <c r="I156" s="46">
        <v>20</v>
      </c>
      <c r="J156" s="46">
        <v>30</v>
      </c>
      <c r="K156" s="64">
        <v>73.3</v>
      </c>
      <c r="L156" s="48">
        <v>6</v>
      </c>
      <c r="M156" s="78">
        <f t="shared" si="6"/>
        <v>3</v>
      </c>
      <c r="N156" s="44" t="str">
        <f t="shared" si="7"/>
        <v>OK</v>
      </c>
      <c r="O156" s="45">
        <v>2</v>
      </c>
      <c r="P156" s="45"/>
      <c r="Q156" s="81"/>
      <c r="R156" s="81"/>
      <c r="S156" s="45"/>
      <c r="T156" s="81">
        <v>1</v>
      </c>
      <c r="U156" s="81"/>
      <c r="V156" s="81"/>
      <c r="W156" s="81"/>
      <c r="X156" s="81"/>
      <c r="Y156" s="81"/>
      <c r="Z156" s="82"/>
      <c r="AA156" s="81"/>
      <c r="AB156" s="81"/>
      <c r="AC156" s="81"/>
      <c r="AD156" s="81"/>
      <c r="AE156" s="81"/>
      <c r="AF156" s="81"/>
      <c r="AG156" s="81"/>
      <c r="AH156" s="81"/>
      <c r="AI156" s="81"/>
      <c r="AJ156" s="81"/>
      <c r="AK156" s="81"/>
    </row>
    <row r="157" spans="1:37" ht="15" hidden="1" customHeight="1" x14ac:dyDescent="0.25">
      <c r="A157" s="121"/>
      <c r="B157" s="127"/>
      <c r="C157" s="102">
        <v>154</v>
      </c>
      <c r="D157" s="53" t="s">
        <v>58</v>
      </c>
      <c r="E157" s="31" t="s">
        <v>441</v>
      </c>
      <c r="F157" s="31" t="s">
        <v>475</v>
      </c>
      <c r="G157" s="51" t="s">
        <v>67</v>
      </c>
      <c r="H157" s="52" t="s">
        <v>67</v>
      </c>
      <c r="I157" s="46">
        <v>20</v>
      </c>
      <c r="J157" s="46">
        <v>30</v>
      </c>
      <c r="K157" s="64">
        <v>230</v>
      </c>
      <c r="L157" s="48">
        <v>5</v>
      </c>
      <c r="M157" s="78">
        <f t="shared" si="6"/>
        <v>2</v>
      </c>
      <c r="N157" s="44" t="str">
        <f t="shared" si="7"/>
        <v>OK</v>
      </c>
      <c r="O157" s="45"/>
      <c r="P157" s="45"/>
      <c r="Q157" s="107"/>
      <c r="R157" s="81"/>
      <c r="S157" s="45">
        <v>1</v>
      </c>
      <c r="T157" s="81">
        <v>2</v>
      </c>
      <c r="U157" s="81"/>
      <c r="V157" s="81"/>
      <c r="W157" s="81"/>
      <c r="X157" s="81"/>
      <c r="Y157" s="81"/>
      <c r="Z157" s="82"/>
      <c r="AA157" s="81"/>
      <c r="AB157" s="81"/>
      <c r="AC157" s="81"/>
      <c r="AD157" s="81"/>
      <c r="AE157" s="81"/>
      <c r="AF157" s="81"/>
      <c r="AG157" s="81"/>
      <c r="AH157" s="81"/>
      <c r="AI157" s="81"/>
      <c r="AJ157" s="81"/>
      <c r="AK157" s="81"/>
    </row>
    <row r="158" spans="1:37" ht="15" hidden="1" customHeight="1" x14ac:dyDescent="0.25">
      <c r="A158" s="121"/>
      <c r="B158" s="127"/>
      <c r="C158" s="102">
        <v>155</v>
      </c>
      <c r="D158" s="53" t="s">
        <v>261</v>
      </c>
      <c r="E158" s="31" t="s">
        <v>64</v>
      </c>
      <c r="F158" s="31" t="s">
        <v>477</v>
      </c>
      <c r="G158" s="51" t="s">
        <v>31</v>
      </c>
      <c r="H158" s="31" t="s">
        <v>31</v>
      </c>
      <c r="I158" s="46">
        <v>20</v>
      </c>
      <c r="J158" s="46">
        <v>30</v>
      </c>
      <c r="K158" s="64">
        <v>1.95</v>
      </c>
      <c r="L158" s="48">
        <v>50</v>
      </c>
      <c r="M158" s="78">
        <f t="shared" si="6"/>
        <v>30</v>
      </c>
      <c r="N158" s="44" t="str">
        <f t="shared" si="7"/>
        <v>OK</v>
      </c>
      <c r="O158" s="45">
        <v>20</v>
      </c>
      <c r="P158" s="45"/>
      <c r="Q158" s="107"/>
      <c r="R158" s="81"/>
      <c r="S158" s="45"/>
      <c r="T158" s="81"/>
      <c r="U158" s="81"/>
      <c r="V158" s="81"/>
      <c r="W158" s="81"/>
      <c r="X158" s="81"/>
      <c r="Y158" s="81"/>
      <c r="Z158" s="82"/>
      <c r="AA158" s="81"/>
      <c r="AB158" s="81"/>
      <c r="AC158" s="81"/>
      <c r="AD158" s="81"/>
      <c r="AE158" s="81"/>
      <c r="AF158" s="81"/>
      <c r="AG158" s="81"/>
      <c r="AH158" s="81"/>
      <c r="AI158" s="81"/>
      <c r="AJ158" s="81"/>
      <c r="AK158" s="81"/>
    </row>
    <row r="159" spans="1:37" ht="15" hidden="1" customHeight="1" x14ac:dyDescent="0.25">
      <c r="A159" s="121"/>
      <c r="B159" s="127"/>
      <c r="C159" s="102">
        <v>156</v>
      </c>
      <c r="D159" s="53" t="s">
        <v>63</v>
      </c>
      <c r="E159" s="31" t="s">
        <v>64</v>
      </c>
      <c r="F159" s="31" t="s">
        <v>478</v>
      </c>
      <c r="G159" s="51" t="s">
        <v>67</v>
      </c>
      <c r="H159" s="52" t="s">
        <v>67</v>
      </c>
      <c r="I159" s="46">
        <v>20</v>
      </c>
      <c r="J159" s="46">
        <v>30</v>
      </c>
      <c r="K159" s="64">
        <v>2.8</v>
      </c>
      <c r="L159" s="48">
        <v>20</v>
      </c>
      <c r="M159" s="78">
        <f t="shared" si="6"/>
        <v>20</v>
      </c>
      <c r="N159" s="44" t="str">
        <f t="shared" si="7"/>
        <v>OK</v>
      </c>
      <c r="O159" s="45"/>
      <c r="P159" s="45"/>
      <c r="Q159" s="107"/>
      <c r="R159" s="81"/>
      <c r="S159" s="45"/>
      <c r="T159" s="81"/>
      <c r="U159" s="81"/>
      <c r="V159" s="81"/>
      <c r="W159" s="81"/>
      <c r="X159" s="81"/>
      <c r="Y159" s="81"/>
      <c r="Z159" s="82"/>
      <c r="AA159" s="81"/>
      <c r="AB159" s="81"/>
      <c r="AC159" s="81"/>
      <c r="AD159" s="81"/>
      <c r="AE159" s="81"/>
      <c r="AF159" s="81"/>
      <c r="AG159" s="81"/>
      <c r="AH159" s="81"/>
      <c r="AI159" s="81"/>
      <c r="AJ159" s="81"/>
      <c r="AK159" s="81"/>
    </row>
    <row r="160" spans="1:37" ht="15" hidden="1" customHeight="1" x14ac:dyDescent="0.25">
      <c r="A160" s="121"/>
      <c r="B160" s="127"/>
      <c r="C160" s="102">
        <v>157</v>
      </c>
      <c r="D160" s="53" t="s">
        <v>262</v>
      </c>
      <c r="E160" s="31" t="s">
        <v>64</v>
      </c>
      <c r="F160" s="31" t="s">
        <v>479</v>
      </c>
      <c r="G160" s="51" t="s">
        <v>70</v>
      </c>
      <c r="H160" s="52" t="s">
        <v>70</v>
      </c>
      <c r="I160" s="46">
        <v>20</v>
      </c>
      <c r="J160" s="46">
        <v>30</v>
      </c>
      <c r="K160" s="64">
        <v>1.96</v>
      </c>
      <c r="L160" s="48">
        <v>30</v>
      </c>
      <c r="M160" s="78">
        <f t="shared" si="6"/>
        <v>30</v>
      </c>
      <c r="N160" s="44" t="str">
        <f t="shared" si="7"/>
        <v>OK</v>
      </c>
      <c r="O160" s="45"/>
      <c r="P160" s="45"/>
      <c r="Q160" s="107"/>
      <c r="R160" s="81"/>
      <c r="S160" s="45"/>
      <c r="T160" s="81"/>
      <c r="U160" s="81"/>
      <c r="V160" s="81"/>
      <c r="W160" s="81"/>
      <c r="X160" s="81"/>
      <c r="Y160" s="81"/>
      <c r="Z160" s="82"/>
      <c r="AA160" s="81"/>
      <c r="AB160" s="81"/>
      <c r="AC160" s="81"/>
      <c r="AD160" s="81"/>
      <c r="AE160" s="81"/>
      <c r="AF160" s="81"/>
      <c r="AG160" s="81"/>
      <c r="AH160" s="81"/>
      <c r="AI160" s="81"/>
      <c r="AJ160" s="81"/>
      <c r="AK160" s="81"/>
    </row>
    <row r="161" spans="1:37" ht="15" hidden="1" customHeight="1" x14ac:dyDescent="0.25">
      <c r="A161" s="121"/>
      <c r="B161" s="127"/>
      <c r="C161" s="102">
        <v>158</v>
      </c>
      <c r="D161" s="53" t="s">
        <v>263</v>
      </c>
      <c r="E161" s="31" t="s">
        <v>64</v>
      </c>
      <c r="F161" s="31" t="s">
        <v>480</v>
      </c>
      <c r="G161" s="51" t="s">
        <v>70</v>
      </c>
      <c r="H161" s="46" t="s">
        <v>70</v>
      </c>
      <c r="I161" s="46">
        <v>20</v>
      </c>
      <c r="J161" s="46">
        <v>30</v>
      </c>
      <c r="K161" s="64">
        <v>7</v>
      </c>
      <c r="L161" s="48">
        <v>15</v>
      </c>
      <c r="M161" s="78">
        <f t="shared" si="6"/>
        <v>15</v>
      </c>
      <c r="N161" s="44" t="str">
        <f t="shared" si="7"/>
        <v>OK</v>
      </c>
      <c r="O161" s="45"/>
      <c r="P161" s="45"/>
      <c r="Q161" s="107"/>
      <c r="R161" s="81"/>
      <c r="S161" s="45"/>
      <c r="T161" s="81"/>
      <c r="U161" s="81"/>
      <c r="V161" s="81"/>
      <c r="W161" s="81"/>
      <c r="X161" s="81"/>
      <c r="Y161" s="81"/>
      <c r="Z161" s="82"/>
      <c r="AA161" s="81"/>
      <c r="AB161" s="81"/>
      <c r="AC161" s="81"/>
      <c r="AD161" s="81"/>
      <c r="AE161" s="81"/>
      <c r="AF161" s="81"/>
      <c r="AG161" s="81"/>
      <c r="AH161" s="81"/>
      <c r="AI161" s="81"/>
      <c r="AJ161" s="81"/>
      <c r="AK161" s="81"/>
    </row>
    <row r="162" spans="1:37" ht="15" hidden="1" customHeight="1" x14ac:dyDescent="0.25">
      <c r="A162" s="121"/>
      <c r="B162" s="127"/>
      <c r="C162" s="102">
        <v>159</v>
      </c>
      <c r="D162" s="53" t="s">
        <v>264</v>
      </c>
      <c r="E162" s="31" t="s">
        <v>64</v>
      </c>
      <c r="F162" s="31" t="s">
        <v>481</v>
      </c>
      <c r="G162" s="51" t="s">
        <v>31</v>
      </c>
      <c r="H162" s="46" t="s">
        <v>31</v>
      </c>
      <c r="I162" s="46">
        <v>20</v>
      </c>
      <c r="J162" s="46">
        <v>30</v>
      </c>
      <c r="K162" s="64">
        <v>4.01</v>
      </c>
      <c r="L162" s="48">
        <v>40</v>
      </c>
      <c r="M162" s="78">
        <f t="shared" si="6"/>
        <v>40</v>
      </c>
      <c r="N162" s="44" t="str">
        <f t="shared" si="7"/>
        <v>OK</v>
      </c>
      <c r="O162" s="45"/>
      <c r="P162" s="45"/>
      <c r="Q162" s="107"/>
      <c r="R162" s="81"/>
      <c r="S162" s="45"/>
      <c r="T162" s="81"/>
      <c r="U162" s="81"/>
      <c r="V162" s="81"/>
      <c r="W162" s="81"/>
      <c r="X162" s="81"/>
      <c r="Y162" s="81"/>
      <c r="Z162" s="82"/>
      <c r="AA162" s="81"/>
      <c r="AB162" s="81"/>
      <c r="AC162" s="81"/>
      <c r="AD162" s="81"/>
      <c r="AE162" s="81"/>
      <c r="AF162" s="81"/>
      <c r="AG162" s="81"/>
      <c r="AH162" s="81"/>
      <c r="AI162" s="81"/>
      <c r="AJ162" s="81"/>
      <c r="AK162" s="81"/>
    </row>
    <row r="163" spans="1:37" ht="15" hidden="1" customHeight="1" x14ac:dyDescent="0.25">
      <c r="A163" s="121"/>
      <c r="B163" s="127"/>
      <c r="C163" s="102">
        <v>160</v>
      </c>
      <c r="D163" s="53" t="s">
        <v>265</v>
      </c>
      <c r="E163" s="31" t="s">
        <v>64</v>
      </c>
      <c r="F163" s="31" t="s">
        <v>482</v>
      </c>
      <c r="G163" s="51" t="s">
        <v>31</v>
      </c>
      <c r="H163" s="52" t="s">
        <v>31</v>
      </c>
      <c r="I163" s="46">
        <v>20</v>
      </c>
      <c r="J163" s="46">
        <v>30</v>
      </c>
      <c r="K163" s="64">
        <v>7</v>
      </c>
      <c r="L163" s="48">
        <v>20</v>
      </c>
      <c r="M163" s="78">
        <f t="shared" si="6"/>
        <v>20</v>
      </c>
      <c r="N163" s="44" t="str">
        <f t="shared" si="7"/>
        <v>OK</v>
      </c>
      <c r="O163" s="45"/>
      <c r="P163" s="45"/>
      <c r="Q163" s="107"/>
      <c r="R163" s="81"/>
      <c r="S163" s="45"/>
      <c r="T163" s="81"/>
      <c r="U163" s="81"/>
      <c r="V163" s="81"/>
      <c r="W163" s="81"/>
      <c r="X163" s="81"/>
      <c r="Y163" s="81"/>
      <c r="Z163" s="82"/>
      <c r="AA163" s="81"/>
      <c r="AB163" s="81"/>
      <c r="AC163" s="81"/>
      <c r="AD163" s="81"/>
      <c r="AE163" s="81"/>
      <c r="AF163" s="81"/>
      <c r="AG163" s="81"/>
      <c r="AH163" s="81"/>
      <c r="AI163" s="81"/>
      <c r="AJ163" s="81"/>
      <c r="AK163" s="81"/>
    </row>
    <row r="164" spans="1:37" ht="15" hidden="1" customHeight="1" x14ac:dyDescent="0.25">
      <c r="A164" s="121"/>
      <c r="B164" s="127"/>
      <c r="C164" s="102">
        <v>161</v>
      </c>
      <c r="D164" s="53" t="s">
        <v>266</v>
      </c>
      <c r="E164" s="31" t="s">
        <v>64</v>
      </c>
      <c r="F164" s="31">
        <v>9289</v>
      </c>
      <c r="G164" s="51" t="s">
        <v>67</v>
      </c>
      <c r="H164" s="52" t="s">
        <v>67</v>
      </c>
      <c r="I164" s="46">
        <v>20</v>
      </c>
      <c r="J164" s="46">
        <v>30</v>
      </c>
      <c r="K164" s="64">
        <v>3.5</v>
      </c>
      <c r="L164" s="48">
        <v>40</v>
      </c>
      <c r="M164" s="78">
        <f t="shared" ref="M164:M195" si="8">L164-(SUM(O164:AK164))</f>
        <v>20</v>
      </c>
      <c r="N164" s="44" t="str">
        <f t="shared" si="7"/>
        <v>OK</v>
      </c>
      <c r="O164" s="45"/>
      <c r="P164" s="45"/>
      <c r="Q164" s="107"/>
      <c r="R164" s="81"/>
      <c r="S164" s="45"/>
      <c r="T164" s="81">
        <v>20</v>
      </c>
      <c r="U164" s="81"/>
      <c r="V164" s="81"/>
      <c r="W164" s="81"/>
      <c r="X164" s="81"/>
      <c r="Y164" s="81"/>
      <c r="Z164" s="82"/>
      <c r="AA164" s="81"/>
      <c r="AB164" s="81"/>
      <c r="AC164" s="81"/>
      <c r="AD164" s="81"/>
      <c r="AE164" s="81"/>
      <c r="AF164" s="81"/>
      <c r="AG164" s="81"/>
      <c r="AH164" s="81"/>
      <c r="AI164" s="81"/>
      <c r="AJ164" s="81"/>
      <c r="AK164" s="81"/>
    </row>
    <row r="165" spans="1:37" ht="15" hidden="1" customHeight="1" x14ac:dyDescent="0.25">
      <c r="A165" s="121"/>
      <c r="B165" s="127"/>
      <c r="C165" s="102">
        <v>162</v>
      </c>
      <c r="D165" s="54" t="s">
        <v>267</v>
      </c>
      <c r="E165" s="31" t="s">
        <v>64</v>
      </c>
      <c r="F165" s="31">
        <v>9294</v>
      </c>
      <c r="G165" s="51" t="s">
        <v>67</v>
      </c>
      <c r="H165" s="56" t="s">
        <v>67</v>
      </c>
      <c r="I165" s="46">
        <v>20</v>
      </c>
      <c r="J165" s="46">
        <v>30</v>
      </c>
      <c r="K165" s="64">
        <v>3.1</v>
      </c>
      <c r="L165" s="48">
        <v>45</v>
      </c>
      <c r="M165" s="78">
        <f t="shared" si="8"/>
        <v>45</v>
      </c>
      <c r="N165" s="44" t="str">
        <f t="shared" si="7"/>
        <v>OK</v>
      </c>
      <c r="O165" s="45"/>
      <c r="P165" s="45"/>
      <c r="Q165" s="107"/>
      <c r="R165" s="81"/>
      <c r="S165" s="45"/>
      <c r="T165" s="81"/>
      <c r="U165" s="81"/>
      <c r="V165" s="81"/>
      <c r="W165" s="81"/>
      <c r="X165" s="81"/>
      <c r="Y165" s="81"/>
      <c r="Z165" s="82"/>
      <c r="AA165" s="81"/>
      <c r="AB165" s="81"/>
      <c r="AC165" s="81"/>
      <c r="AD165" s="81"/>
      <c r="AE165" s="81"/>
      <c r="AF165" s="81"/>
      <c r="AG165" s="81"/>
      <c r="AH165" s="81"/>
      <c r="AI165" s="81"/>
      <c r="AJ165" s="81"/>
      <c r="AK165" s="81"/>
    </row>
    <row r="166" spans="1:37" ht="15" hidden="1" customHeight="1" x14ac:dyDescent="0.25">
      <c r="A166" s="121"/>
      <c r="B166" s="127"/>
      <c r="C166" s="102">
        <v>163</v>
      </c>
      <c r="D166" s="54" t="s">
        <v>268</v>
      </c>
      <c r="E166" s="31" t="s">
        <v>66</v>
      </c>
      <c r="F166" s="31" t="s">
        <v>484</v>
      </c>
      <c r="G166" s="51" t="s">
        <v>108</v>
      </c>
      <c r="H166" s="46" t="s">
        <v>108</v>
      </c>
      <c r="I166" s="46">
        <v>20</v>
      </c>
      <c r="J166" s="46">
        <v>30</v>
      </c>
      <c r="K166" s="64">
        <v>6</v>
      </c>
      <c r="L166" s="48">
        <v>25</v>
      </c>
      <c r="M166" s="78">
        <f t="shared" si="8"/>
        <v>25</v>
      </c>
      <c r="N166" s="44" t="str">
        <f t="shared" si="7"/>
        <v>OK</v>
      </c>
      <c r="O166" s="45"/>
      <c r="P166" s="45"/>
      <c r="Q166" s="107"/>
      <c r="R166" s="81"/>
      <c r="S166" s="45"/>
      <c r="T166" s="81"/>
      <c r="U166" s="81"/>
      <c r="V166" s="81"/>
      <c r="W166" s="81"/>
      <c r="X166" s="81"/>
      <c r="Y166" s="81"/>
      <c r="Z166" s="82"/>
      <c r="AA166" s="81"/>
      <c r="AB166" s="81"/>
      <c r="AC166" s="81"/>
      <c r="AD166" s="81"/>
      <c r="AE166" s="81"/>
      <c r="AF166" s="81"/>
      <c r="AG166" s="81"/>
      <c r="AH166" s="81"/>
      <c r="AI166" s="81"/>
      <c r="AJ166" s="81"/>
      <c r="AK166" s="81"/>
    </row>
    <row r="167" spans="1:37" ht="15" hidden="1" customHeight="1" x14ac:dyDescent="0.25">
      <c r="A167" s="121"/>
      <c r="B167" s="127"/>
      <c r="C167" s="102">
        <v>164</v>
      </c>
      <c r="D167" s="53" t="s">
        <v>269</v>
      </c>
      <c r="E167" s="31" t="s">
        <v>66</v>
      </c>
      <c r="F167" s="31" t="s">
        <v>484</v>
      </c>
      <c r="G167" s="51" t="s">
        <v>108</v>
      </c>
      <c r="H167" s="31" t="s">
        <v>108</v>
      </c>
      <c r="I167" s="46">
        <v>20</v>
      </c>
      <c r="J167" s="46">
        <v>30</v>
      </c>
      <c r="K167" s="64">
        <v>6</v>
      </c>
      <c r="L167" s="48">
        <v>25</v>
      </c>
      <c r="M167" s="78">
        <f t="shared" si="8"/>
        <v>25</v>
      </c>
      <c r="N167" s="44" t="str">
        <f t="shared" si="7"/>
        <v>OK</v>
      </c>
      <c r="O167" s="45"/>
      <c r="P167" s="45"/>
      <c r="Q167" s="107"/>
      <c r="R167" s="81"/>
      <c r="S167" s="45"/>
      <c r="T167" s="81"/>
      <c r="U167" s="81"/>
      <c r="V167" s="81"/>
      <c r="W167" s="81"/>
      <c r="X167" s="81"/>
      <c r="Y167" s="81"/>
      <c r="Z167" s="82"/>
      <c r="AA167" s="81"/>
      <c r="AB167" s="81"/>
      <c r="AC167" s="81"/>
      <c r="AD167" s="81"/>
      <c r="AE167" s="81"/>
      <c r="AF167" s="81"/>
      <c r="AG167" s="81"/>
      <c r="AH167" s="81"/>
      <c r="AI167" s="81"/>
      <c r="AJ167" s="81"/>
      <c r="AK167" s="81"/>
    </row>
    <row r="168" spans="1:37" ht="15" hidden="1" customHeight="1" x14ac:dyDescent="0.25">
      <c r="A168" s="121"/>
      <c r="B168" s="127"/>
      <c r="C168" s="102">
        <v>165</v>
      </c>
      <c r="D168" s="53" t="s">
        <v>270</v>
      </c>
      <c r="E168" s="31" t="s">
        <v>66</v>
      </c>
      <c r="F168" s="31" t="s">
        <v>485</v>
      </c>
      <c r="G168" s="51" t="s">
        <v>31</v>
      </c>
      <c r="H168" s="52" t="s">
        <v>31</v>
      </c>
      <c r="I168" s="46">
        <v>20</v>
      </c>
      <c r="J168" s="46">
        <v>30</v>
      </c>
      <c r="K168" s="64">
        <v>7.5</v>
      </c>
      <c r="L168" s="48">
        <v>300</v>
      </c>
      <c r="M168" s="78">
        <f t="shared" si="8"/>
        <v>270</v>
      </c>
      <c r="N168" s="44" t="str">
        <f t="shared" si="7"/>
        <v>OK</v>
      </c>
      <c r="O168" s="45">
        <v>30</v>
      </c>
      <c r="P168" s="45"/>
      <c r="Q168" s="81"/>
      <c r="R168" s="81"/>
      <c r="S168" s="45"/>
      <c r="T168" s="81"/>
      <c r="U168" s="81"/>
      <c r="V168" s="81"/>
      <c r="W168" s="81"/>
      <c r="X168" s="81"/>
      <c r="Y168" s="81"/>
      <c r="Z168" s="82"/>
      <c r="AA168" s="81"/>
      <c r="AB168" s="81"/>
      <c r="AC168" s="81"/>
      <c r="AD168" s="81"/>
      <c r="AE168" s="81"/>
      <c r="AF168" s="81"/>
      <c r="AG168" s="81"/>
      <c r="AH168" s="81"/>
      <c r="AI168" s="81"/>
      <c r="AJ168" s="81"/>
      <c r="AK168" s="81"/>
    </row>
    <row r="169" spans="1:37" ht="15" hidden="1" customHeight="1" x14ac:dyDescent="0.25">
      <c r="A169" s="121"/>
      <c r="B169" s="127"/>
      <c r="C169" s="102">
        <v>166</v>
      </c>
      <c r="D169" s="54" t="s">
        <v>271</v>
      </c>
      <c r="E169" s="46" t="s">
        <v>66</v>
      </c>
      <c r="F169" s="46">
        <v>9166</v>
      </c>
      <c r="G169" s="31" t="s">
        <v>67</v>
      </c>
      <c r="H169" s="46" t="s">
        <v>67</v>
      </c>
      <c r="I169" s="46">
        <v>20</v>
      </c>
      <c r="J169" s="46">
        <v>30</v>
      </c>
      <c r="K169" s="64">
        <v>23</v>
      </c>
      <c r="L169" s="48">
        <v>250</v>
      </c>
      <c r="M169" s="78">
        <f t="shared" si="8"/>
        <v>170</v>
      </c>
      <c r="N169" s="44" t="str">
        <f t="shared" si="7"/>
        <v>OK</v>
      </c>
      <c r="O169" s="45">
        <v>20</v>
      </c>
      <c r="P169" s="45"/>
      <c r="Q169" s="81">
        <v>60</v>
      </c>
      <c r="R169" s="81"/>
      <c r="S169" s="45"/>
      <c r="T169" s="81"/>
      <c r="U169" s="81"/>
      <c r="V169" s="81"/>
      <c r="W169" s="81"/>
      <c r="X169" s="81"/>
      <c r="Y169" s="81"/>
      <c r="Z169" s="82"/>
      <c r="AA169" s="81"/>
      <c r="AB169" s="81"/>
      <c r="AC169" s="81"/>
      <c r="AD169" s="81"/>
      <c r="AE169" s="81"/>
      <c r="AF169" s="81"/>
      <c r="AG169" s="81"/>
      <c r="AH169" s="81"/>
      <c r="AI169" s="81"/>
      <c r="AJ169" s="81"/>
      <c r="AK169" s="81"/>
    </row>
    <row r="170" spans="1:37" ht="15" hidden="1" customHeight="1" x14ac:dyDescent="0.25">
      <c r="A170" s="121"/>
      <c r="B170" s="127"/>
      <c r="C170" s="102">
        <v>167</v>
      </c>
      <c r="D170" s="54" t="s">
        <v>272</v>
      </c>
      <c r="E170" s="46" t="s">
        <v>66</v>
      </c>
      <c r="F170" s="46" t="s">
        <v>486</v>
      </c>
      <c r="G170" s="31" t="s">
        <v>67</v>
      </c>
      <c r="H170" s="46" t="s">
        <v>67</v>
      </c>
      <c r="I170" s="46">
        <v>20</v>
      </c>
      <c r="J170" s="46">
        <v>30</v>
      </c>
      <c r="K170" s="64">
        <v>74.400000000000006</v>
      </c>
      <c r="L170" s="48">
        <v>200</v>
      </c>
      <c r="M170" s="78">
        <f t="shared" si="8"/>
        <v>185</v>
      </c>
      <c r="N170" s="44" t="str">
        <f t="shared" si="7"/>
        <v>OK</v>
      </c>
      <c r="O170" s="45">
        <v>15</v>
      </c>
      <c r="P170" s="45"/>
      <c r="Q170" s="81"/>
      <c r="R170" s="81"/>
      <c r="S170" s="45"/>
      <c r="T170" s="81"/>
      <c r="U170" s="81"/>
      <c r="V170" s="81"/>
      <c r="W170" s="81"/>
      <c r="X170" s="81"/>
      <c r="Y170" s="81"/>
      <c r="Z170" s="82"/>
      <c r="AA170" s="81"/>
      <c r="AB170" s="81"/>
      <c r="AC170" s="81"/>
      <c r="AD170" s="81"/>
      <c r="AE170" s="81"/>
      <c r="AF170" s="81"/>
      <c r="AG170" s="81"/>
      <c r="AH170" s="81"/>
      <c r="AI170" s="81"/>
      <c r="AJ170" s="81"/>
      <c r="AK170" s="81"/>
    </row>
    <row r="171" spans="1:37" ht="15" hidden="1" customHeight="1" x14ac:dyDescent="0.25">
      <c r="A171" s="121"/>
      <c r="B171" s="127"/>
      <c r="C171" s="102">
        <v>168</v>
      </c>
      <c r="D171" s="53" t="s">
        <v>273</v>
      </c>
      <c r="E171" s="46" t="s">
        <v>64</v>
      </c>
      <c r="F171" s="46">
        <v>902</v>
      </c>
      <c r="G171" s="31" t="s">
        <v>67</v>
      </c>
      <c r="H171" s="46" t="s">
        <v>67</v>
      </c>
      <c r="I171" s="46">
        <v>20</v>
      </c>
      <c r="J171" s="46">
        <v>30</v>
      </c>
      <c r="K171" s="64">
        <v>2.98</v>
      </c>
      <c r="L171" s="48">
        <v>30</v>
      </c>
      <c r="M171" s="78">
        <f t="shared" si="8"/>
        <v>30</v>
      </c>
      <c r="N171" s="44" t="str">
        <f t="shared" si="7"/>
        <v>OK</v>
      </c>
      <c r="O171" s="45"/>
      <c r="P171" s="45"/>
      <c r="Q171" s="107"/>
      <c r="R171" s="81"/>
      <c r="S171" s="45"/>
      <c r="T171" s="81"/>
      <c r="U171" s="81"/>
      <c r="V171" s="81"/>
      <c r="W171" s="81"/>
      <c r="X171" s="81"/>
      <c r="Y171" s="81"/>
      <c r="Z171" s="82"/>
      <c r="AA171" s="81"/>
      <c r="AB171" s="81"/>
      <c r="AC171" s="81"/>
      <c r="AD171" s="81"/>
      <c r="AE171" s="81"/>
      <c r="AF171" s="81"/>
      <c r="AG171" s="81"/>
      <c r="AH171" s="81"/>
      <c r="AI171" s="81"/>
      <c r="AJ171" s="81"/>
      <c r="AK171" s="81"/>
    </row>
    <row r="172" spans="1:37" ht="15" hidden="1" customHeight="1" x14ac:dyDescent="0.25">
      <c r="A172" s="121"/>
      <c r="B172" s="127"/>
      <c r="C172" s="102">
        <v>169</v>
      </c>
      <c r="D172" s="53" t="s">
        <v>274</v>
      </c>
      <c r="E172" s="46" t="s">
        <v>64</v>
      </c>
      <c r="F172" s="46">
        <v>9000</v>
      </c>
      <c r="G172" s="31" t="s">
        <v>67</v>
      </c>
      <c r="H172" s="46" t="s">
        <v>67</v>
      </c>
      <c r="I172" s="46">
        <v>20</v>
      </c>
      <c r="J172" s="46">
        <v>30</v>
      </c>
      <c r="K172" s="64">
        <v>5.5</v>
      </c>
      <c r="L172" s="48">
        <v>30</v>
      </c>
      <c r="M172" s="78">
        <f t="shared" si="8"/>
        <v>30</v>
      </c>
      <c r="N172" s="44" t="str">
        <f t="shared" si="7"/>
        <v>OK</v>
      </c>
      <c r="O172" s="45"/>
      <c r="P172" s="45"/>
      <c r="Q172" s="107"/>
      <c r="R172" s="81"/>
      <c r="S172" s="45"/>
      <c r="T172" s="81"/>
      <c r="U172" s="81"/>
      <c r="V172" s="81"/>
      <c r="W172" s="81"/>
      <c r="X172" s="81"/>
      <c r="Y172" s="81"/>
      <c r="Z172" s="82"/>
      <c r="AA172" s="81"/>
      <c r="AB172" s="81"/>
      <c r="AC172" s="81"/>
      <c r="AD172" s="81"/>
      <c r="AE172" s="81"/>
      <c r="AF172" s="81"/>
      <c r="AG172" s="81"/>
      <c r="AH172" s="81"/>
      <c r="AI172" s="81"/>
      <c r="AJ172" s="81"/>
      <c r="AK172" s="81"/>
    </row>
    <row r="173" spans="1:37" ht="15" hidden="1" customHeight="1" x14ac:dyDescent="0.25">
      <c r="A173" s="121"/>
      <c r="B173" s="127"/>
      <c r="C173" s="102">
        <v>170</v>
      </c>
      <c r="D173" s="54" t="s">
        <v>275</v>
      </c>
      <c r="E173" s="46" t="s">
        <v>64</v>
      </c>
      <c r="F173" s="46">
        <v>9002</v>
      </c>
      <c r="G173" s="31" t="s">
        <v>67</v>
      </c>
      <c r="H173" s="46" t="s">
        <v>67</v>
      </c>
      <c r="I173" s="46">
        <v>20</v>
      </c>
      <c r="J173" s="46">
        <v>30</v>
      </c>
      <c r="K173" s="64">
        <v>7.95</v>
      </c>
      <c r="L173" s="48">
        <v>30</v>
      </c>
      <c r="M173" s="78">
        <f t="shared" si="8"/>
        <v>30</v>
      </c>
      <c r="N173" s="44" t="str">
        <f t="shared" si="7"/>
        <v>OK</v>
      </c>
      <c r="O173" s="45"/>
      <c r="P173" s="45"/>
      <c r="Q173" s="107"/>
      <c r="R173" s="81"/>
      <c r="S173" s="45"/>
      <c r="T173" s="81"/>
      <c r="U173" s="81"/>
      <c r="V173" s="81"/>
      <c r="W173" s="81"/>
      <c r="X173" s="81"/>
      <c r="Y173" s="81"/>
      <c r="Z173" s="82"/>
      <c r="AA173" s="81"/>
      <c r="AB173" s="81"/>
      <c r="AC173" s="81"/>
      <c r="AD173" s="81"/>
      <c r="AE173" s="81"/>
      <c r="AF173" s="81"/>
      <c r="AG173" s="81"/>
      <c r="AH173" s="81"/>
      <c r="AI173" s="81"/>
      <c r="AJ173" s="81"/>
      <c r="AK173" s="81"/>
    </row>
    <row r="174" spans="1:37" ht="15" hidden="1" customHeight="1" x14ac:dyDescent="0.25">
      <c r="A174" s="121"/>
      <c r="B174" s="127"/>
      <c r="C174" s="102">
        <v>171</v>
      </c>
      <c r="D174" s="54" t="s">
        <v>276</v>
      </c>
      <c r="E174" s="46" t="s">
        <v>64</v>
      </c>
      <c r="F174" s="46">
        <v>9011</v>
      </c>
      <c r="G174" s="31" t="s">
        <v>67</v>
      </c>
      <c r="H174" s="46" t="s">
        <v>67</v>
      </c>
      <c r="I174" s="46">
        <v>20</v>
      </c>
      <c r="J174" s="46">
        <v>30</v>
      </c>
      <c r="K174" s="64">
        <v>8</v>
      </c>
      <c r="L174" s="48">
        <v>35</v>
      </c>
      <c r="M174" s="78">
        <f t="shared" si="8"/>
        <v>35</v>
      </c>
      <c r="N174" s="44" t="str">
        <f t="shared" si="7"/>
        <v>OK</v>
      </c>
      <c r="O174" s="45"/>
      <c r="P174" s="45"/>
      <c r="Q174" s="107"/>
      <c r="R174" s="81"/>
      <c r="S174" s="45"/>
      <c r="T174" s="81"/>
      <c r="U174" s="81"/>
      <c r="V174" s="81"/>
      <c r="W174" s="81"/>
      <c r="X174" s="81"/>
      <c r="Y174" s="81"/>
      <c r="Z174" s="82"/>
      <c r="AA174" s="81"/>
      <c r="AB174" s="81"/>
      <c r="AC174" s="81"/>
      <c r="AD174" s="81"/>
      <c r="AE174" s="81"/>
      <c r="AF174" s="81"/>
      <c r="AG174" s="81"/>
      <c r="AH174" s="81"/>
      <c r="AI174" s="81"/>
      <c r="AJ174" s="81"/>
      <c r="AK174" s="81"/>
    </row>
    <row r="175" spans="1:37" ht="15" hidden="1" customHeight="1" x14ac:dyDescent="0.25">
      <c r="A175" s="121"/>
      <c r="B175" s="127"/>
      <c r="C175" s="102">
        <v>172</v>
      </c>
      <c r="D175" s="54" t="s">
        <v>277</v>
      </c>
      <c r="E175" s="46" t="s">
        <v>64</v>
      </c>
      <c r="F175" s="46">
        <v>9012</v>
      </c>
      <c r="G175" s="31" t="s">
        <v>67</v>
      </c>
      <c r="H175" s="46" t="s">
        <v>67</v>
      </c>
      <c r="I175" s="46">
        <v>20</v>
      </c>
      <c r="J175" s="46">
        <v>30</v>
      </c>
      <c r="K175" s="64">
        <v>8.5</v>
      </c>
      <c r="L175" s="48">
        <v>30</v>
      </c>
      <c r="M175" s="78">
        <f t="shared" si="8"/>
        <v>30</v>
      </c>
      <c r="N175" s="44" t="str">
        <f t="shared" si="7"/>
        <v>OK</v>
      </c>
      <c r="O175" s="45"/>
      <c r="P175" s="45"/>
      <c r="Q175" s="107"/>
      <c r="R175" s="81"/>
      <c r="S175" s="45"/>
      <c r="T175" s="81"/>
      <c r="U175" s="81"/>
      <c r="V175" s="81"/>
      <c r="W175" s="81"/>
      <c r="X175" s="81"/>
      <c r="Y175" s="81"/>
      <c r="Z175" s="82"/>
      <c r="AA175" s="81"/>
      <c r="AB175" s="81"/>
      <c r="AC175" s="81"/>
      <c r="AD175" s="81"/>
      <c r="AE175" s="81"/>
      <c r="AF175" s="81"/>
      <c r="AG175" s="81"/>
      <c r="AH175" s="81"/>
      <c r="AI175" s="81"/>
      <c r="AJ175" s="81"/>
      <c r="AK175" s="81"/>
    </row>
    <row r="176" spans="1:37" ht="15" hidden="1" customHeight="1" x14ac:dyDescent="0.25">
      <c r="A176" s="121"/>
      <c r="B176" s="127"/>
      <c r="C176" s="102">
        <v>173</v>
      </c>
      <c r="D176" s="54" t="s">
        <v>278</v>
      </c>
      <c r="E176" s="31" t="s">
        <v>64</v>
      </c>
      <c r="F176" s="31" t="s">
        <v>488</v>
      </c>
      <c r="G176" s="31" t="s">
        <v>133</v>
      </c>
      <c r="H176" s="31" t="s">
        <v>133</v>
      </c>
      <c r="I176" s="46">
        <v>20</v>
      </c>
      <c r="J176" s="46">
        <v>30</v>
      </c>
      <c r="K176" s="64">
        <v>140</v>
      </c>
      <c r="L176" s="48"/>
      <c r="M176" s="78">
        <f t="shared" si="8"/>
        <v>0</v>
      </c>
      <c r="N176" s="44" t="str">
        <f t="shared" si="7"/>
        <v>OK</v>
      </c>
      <c r="O176" s="45"/>
      <c r="P176" s="45"/>
      <c r="Q176" s="81"/>
      <c r="R176" s="81"/>
      <c r="S176" s="45"/>
      <c r="T176" s="81"/>
      <c r="U176" s="81"/>
      <c r="V176" s="81"/>
      <c r="W176" s="81"/>
      <c r="X176" s="81"/>
      <c r="Y176" s="81"/>
      <c r="Z176" s="82"/>
      <c r="AA176" s="81"/>
      <c r="AB176" s="81"/>
      <c r="AC176" s="81"/>
      <c r="AD176" s="81"/>
      <c r="AE176" s="81"/>
      <c r="AF176" s="81"/>
      <c r="AG176" s="81"/>
      <c r="AH176" s="81"/>
      <c r="AI176" s="81"/>
      <c r="AJ176" s="81"/>
      <c r="AK176" s="81"/>
    </row>
    <row r="177" spans="1:37" ht="15" hidden="1" customHeight="1" x14ac:dyDescent="0.25">
      <c r="A177" s="121"/>
      <c r="B177" s="127"/>
      <c r="C177" s="102">
        <v>174</v>
      </c>
      <c r="D177" s="54" t="s">
        <v>279</v>
      </c>
      <c r="E177" s="31" t="s">
        <v>64</v>
      </c>
      <c r="F177" s="31" t="s">
        <v>488</v>
      </c>
      <c r="G177" s="31" t="s">
        <v>133</v>
      </c>
      <c r="H177" s="56" t="s">
        <v>133</v>
      </c>
      <c r="I177" s="46">
        <v>20</v>
      </c>
      <c r="J177" s="46">
        <v>30</v>
      </c>
      <c r="K177" s="64">
        <v>160</v>
      </c>
      <c r="L177" s="48"/>
      <c r="M177" s="78">
        <f t="shared" si="8"/>
        <v>0</v>
      </c>
      <c r="N177" s="44" t="str">
        <f t="shared" si="7"/>
        <v>OK</v>
      </c>
      <c r="O177" s="45"/>
      <c r="P177" s="45"/>
      <c r="Q177" s="81"/>
      <c r="R177" s="81"/>
      <c r="S177" s="45"/>
      <c r="T177" s="81"/>
      <c r="U177" s="81"/>
      <c r="V177" s="81"/>
      <c r="W177" s="81"/>
      <c r="X177" s="81"/>
      <c r="Y177" s="81"/>
      <c r="Z177" s="82"/>
      <c r="AA177" s="81"/>
      <c r="AB177" s="81"/>
      <c r="AC177" s="81"/>
      <c r="AD177" s="81"/>
      <c r="AE177" s="81"/>
      <c r="AF177" s="81"/>
      <c r="AG177" s="81"/>
      <c r="AH177" s="81"/>
      <c r="AI177" s="81"/>
      <c r="AJ177" s="81"/>
      <c r="AK177" s="81"/>
    </row>
    <row r="178" spans="1:37" ht="15" hidden="1" customHeight="1" x14ac:dyDescent="0.25">
      <c r="A178" s="121"/>
      <c r="B178" s="127"/>
      <c r="C178" s="102">
        <v>175</v>
      </c>
      <c r="D178" s="53" t="s">
        <v>280</v>
      </c>
      <c r="E178" s="31" t="s">
        <v>64</v>
      </c>
      <c r="F178" s="31" t="s">
        <v>488</v>
      </c>
      <c r="G178" s="31" t="s">
        <v>133</v>
      </c>
      <c r="H178" s="52" t="s">
        <v>133</v>
      </c>
      <c r="I178" s="46">
        <v>20</v>
      </c>
      <c r="J178" s="46">
        <v>30</v>
      </c>
      <c r="K178" s="64">
        <v>280</v>
      </c>
      <c r="L178" s="48"/>
      <c r="M178" s="78">
        <f t="shared" si="8"/>
        <v>0</v>
      </c>
      <c r="N178" s="44" t="str">
        <f t="shared" si="7"/>
        <v>OK</v>
      </c>
      <c r="O178" s="45"/>
      <c r="P178" s="45"/>
      <c r="Q178" s="81"/>
      <c r="R178" s="81"/>
      <c r="S178" s="45"/>
      <c r="T178" s="81"/>
      <c r="U178" s="81"/>
      <c r="V178" s="81"/>
      <c r="W178" s="81"/>
      <c r="X178" s="81"/>
      <c r="Y178" s="81"/>
      <c r="Z178" s="82"/>
      <c r="AA178" s="81"/>
      <c r="AB178" s="81"/>
      <c r="AC178" s="81"/>
      <c r="AD178" s="81"/>
      <c r="AE178" s="81"/>
      <c r="AF178" s="81"/>
      <c r="AG178" s="81"/>
      <c r="AH178" s="81"/>
      <c r="AI178" s="81"/>
      <c r="AJ178" s="81"/>
      <c r="AK178" s="81"/>
    </row>
    <row r="179" spans="1:37" ht="15" hidden="1" customHeight="1" x14ac:dyDescent="0.25">
      <c r="A179" s="121"/>
      <c r="B179" s="127"/>
      <c r="C179" s="102">
        <v>176</v>
      </c>
      <c r="D179" s="54" t="s">
        <v>281</v>
      </c>
      <c r="E179" s="31" t="s">
        <v>64</v>
      </c>
      <c r="F179" s="31" t="s">
        <v>489</v>
      </c>
      <c r="G179" s="31" t="s">
        <v>70</v>
      </c>
      <c r="H179" s="46" t="s">
        <v>70</v>
      </c>
      <c r="I179" s="46">
        <v>20</v>
      </c>
      <c r="J179" s="46">
        <v>30</v>
      </c>
      <c r="K179" s="64">
        <v>7.02</v>
      </c>
      <c r="L179" s="48"/>
      <c r="M179" s="78">
        <f t="shared" si="8"/>
        <v>0</v>
      </c>
      <c r="N179" s="44" t="str">
        <f t="shared" si="7"/>
        <v>OK</v>
      </c>
      <c r="O179" s="45"/>
      <c r="P179" s="45"/>
      <c r="Q179" s="81"/>
      <c r="R179" s="81"/>
      <c r="S179" s="45"/>
      <c r="T179" s="81"/>
      <c r="U179" s="81"/>
      <c r="V179" s="81"/>
      <c r="W179" s="81"/>
      <c r="X179" s="81"/>
      <c r="Y179" s="81"/>
      <c r="Z179" s="82"/>
      <c r="AA179" s="81"/>
      <c r="AB179" s="81"/>
      <c r="AC179" s="81"/>
      <c r="AD179" s="81"/>
      <c r="AE179" s="81"/>
      <c r="AF179" s="81"/>
      <c r="AG179" s="81"/>
      <c r="AH179" s="81"/>
      <c r="AI179" s="81"/>
      <c r="AJ179" s="81"/>
      <c r="AK179" s="81"/>
    </row>
    <row r="180" spans="1:37" ht="15" hidden="1" customHeight="1" x14ac:dyDescent="0.25">
      <c r="A180" s="121"/>
      <c r="B180" s="127"/>
      <c r="C180" s="102">
        <v>177</v>
      </c>
      <c r="D180" s="54" t="s">
        <v>282</v>
      </c>
      <c r="E180" s="31" t="s">
        <v>64</v>
      </c>
      <c r="F180" s="31" t="s">
        <v>491</v>
      </c>
      <c r="G180" s="31" t="s">
        <v>435</v>
      </c>
      <c r="H180" s="46" t="s">
        <v>435</v>
      </c>
      <c r="I180" s="46">
        <v>20</v>
      </c>
      <c r="J180" s="46">
        <v>30</v>
      </c>
      <c r="K180" s="64">
        <v>25</v>
      </c>
      <c r="L180" s="48"/>
      <c r="M180" s="78">
        <f t="shared" si="8"/>
        <v>0</v>
      </c>
      <c r="N180" s="44" t="str">
        <f t="shared" si="7"/>
        <v>OK</v>
      </c>
      <c r="O180" s="45"/>
      <c r="P180" s="45"/>
      <c r="Q180" s="81"/>
      <c r="R180" s="81"/>
      <c r="S180" s="45"/>
      <c r="T180" s="81"/>
      <c r="U180" s="81"/>
      <c r="V180" s="81"/>
      <c r="W180" s="81"/>
      <c r="X180" s="81"/>
      <c r="Y180" s="81"/>
      <c r="Z180" s="82"/>
      <c r="AA180" s="81"/>
      <c r="AB180" s="81"/>
      <c r="AC180" s="81"/>
      <c r="AD180" s="81"/>
      <c r="AE180" s="81"/>
      <c r="AF180" s="81"/>
      <c r="AG180" s="81"/>
      <c r="AH180" s="81"/>
      <c r="AI180" s="81"/>
      <c r="AJ180" s="81"/>
      <c r="AK180" s="81"/>
    </row>
    <row r="181" spans="1:37" ht="15" hidden="1" customHeight="1" x14ac:dyDescent="0.25">
      <c r="A181" s="121"/>
      <c r="B181" s="127"/>
      <c r="C181" s="102">
        <v>178</v>
      </c>
      <c r="D181" s="54" t="s">
        <v>283</v>
      </c>
      <c r="E181" s="31" t="s">
        <v>64</v>
      </c>
      <c r="F181" s="31" t="s">
        <v>493</v>
      </c>
      <c r="G181" s="31" t="s">
        <v>70</v>
      </c>
      <c r="H181" s="46" t="s">
        <v>70</v>
      </c>
      <c r="I181" s="46">
        <v>20</v>
      </c>
      <c r="J181" s="46">
        <v>30</v>
      </c>
      <c r="K181" s="64">
        <v>13.09</v>
      </c>
      <c r="L181" s="48"/>
      <c r="M181" s="78">
        <f t="shared" si="8"/>
        <v>0</v>
      </c>
      <c r="N181" s="44" t="str">
        <f t="shared" si="7"/>
        <v>OK</v>
      </c>
      <c r="O181" s="45"/>
      <c r="P181" s="45"/>
      <c r="Q181" s="81"/>
      <c r="R181" s="81"/>
      <c r="S181" s="45"/>
      <c r="T181" s="81"/>
      <c r="U181" s="81"/>
      <c r="V181" s="81"/>
      <c r="W181" s="81"/>
      <c r="X181" s="81"/>
      <c r="Y181" s="81"/>
      <c r="Z181" s="82"/>
      <c r="AA181" s="81"/>
      <c r="AB181" s="81"/>
      <c r="AC181" s="81"/>
      <c r="AD181" s="81"/>
      <c r="AE181" s="81"/>
      <c r="AF181" s="81"/>
      <c r="AG181" s="81"/>
      <c r="AH181" s="81"/>
      <c r="AI181" s="81"/>
      <c r="AJ181" s="81"/>
      <c r="AK181" s="81"/>
    </row>
    <row r="182" spans="1:37" ht="15" hidden="1" customHeight="1" x14ac:dyDescent="0.25">
      <c r="A182" s="121"/>
      <c r="B182" s="127"/>
      <c r="C182" s="102">
        <v>179</v>
      </c>
      <c r="D182" s="54" t="s">
        <v>284</v>
      </c>
      <c r="E182" s="31" t="s">
        <v>64</v>
      </c>
      <c r="F182" s="31" t="s">
        <v>495</v>
      </c>
      <c r="G182" s="31" t="s">
        <v>70</v>
      </c>
      <c r="H182" s="46" t="s">
        <v>70</v>
      </c>
      <c r="I182" s="46">
        <v>20</v>
      </c>
      <c r="J182" s="46">
        <v>30</v>
      </c>
      <c r="K182" s="64">
        <v>10.01</v>
      </c>
      <c r="L182" s="48"/>
      <c r="M182" s="78">
        <f t="shared" si="8"/>
        <v>0</v>
      </c>
      <c r="N182" s="44" t="str">
        <f t="shared" si="7"/>
        <v>OK</v>
      </c>
      <c r="O182" s="45"/>
      <c r="P182" s="45"/>
      <c r="Q182" s="81"/>
      <c r="R182" s="81"/>
      <c r="S182" s="45"/>
      <c r="T182" s="81"/>
      <c r="U182" s="81"/>
      <c r="V182" s="81"/>
      <c r="W182" s="81"/>
      <c r="X182" s="81"/>
      <c r="Y182" s="81"/>
      <c r="Z182" s="82"/>
      <c r="AA182" s="81"/>
      <c r="AB182" s="81"/>
      <c r="AC182" s="81"/>
      <c r="AD182" s="81"/>
      <c r="AE182" s="81"/>
      <c r="AF182" s="81"/>
      <c r="AG182" s="81"/>
      <c r="AH182" s="81"/>
      <c r="AI182" s="81"/>
      <c r="AJ182" s="81"/>
      <c r="AK182" s="81"/>
    </row>
    <row r="183" spans="1:37" ht="15" hidden="1" customHeight="1" x14ac:dyDescent="0.25">
      <c r="A183" s="121"/>
      <c r="B183" s="127"/>
      <c r="C183" s="102">
        <v>180</v>
      </c>
      <c r="D183" s="36" t="s">
        <v>285</v>
      </c>
      <c r="E183" s="31" t="s">
        <v>64</v>
      </c>
      <c r="F183" s="31" t="s">
        <v>497</v>
      </c>
      <c r="G183" s="31" t="s">
        <v>133</v>
      </c>
      <c r="H183" s="46" t="s">
        <v>133</v>
      </c>
      <c r="I183" s="46">
        <v>20</v>
      </c>
      <c r="J183" s="46">
        <v>30</v>
      </c>
      <c r="K183" s="64">
        <v>388.95</v>
      </c>
      <c r="L183" s="48"/>
      <c r="M183" s="78">
        <f t="shared" si="8"/>
        <v>0</v>
      </c>
      <c r="N183" s="44" t="str">
        <f t="shared" si="7"/>
        <v>OK</v>
      </c>
      <c r="O183" s="45"/>
      <c r="P183" s="45"/>
      <c r="Q183" s="81"/>
      <c r="R183" s="81"/>
      <c r="S183" s="45"/>
      <c r="T183" s="81"/>
      <c r="U183" s="81"/>
      <c r="V183" s="81"/>
      <c r="W183" s="81"/>
      <c r="X183" s="81"/>
      <c r="Y183" s="81"/>
      <c r="Z183" s="82"/>
      <c r="AA183" s="81"/>
      <c r="AB183" s="81"/>
      <c r="AC183" s="81"/>
      <c r="AD183" s="81"/>
      <c r="AE183" s="81"/>
      <c r="AF183" s="81"/>
      <c r="AG183" s="81"/>
      <c r="AH183" s="81"/>
      <c r="AI183" s="81"/>
      <c r="AJ183" s="81"/>
      <c r="AK183" s="81"/>
    </row>
    <row r="184" spans="1:37" ht="15" hidden="1" customHeight="1" x14ac:dyDescent="0.25">
      <c r="A184" s="121"/>
      <c r="B184" s="127"/>
      <c r="C184" s="102">
        <v>181</v>
      </c>
      <c r="D184" s="36" t="s">
        <v>286</v>
      </c>
      <c r="E184" s="31" t="s">
        <v>64</v>
      </c>
      <c r="F184" s="31" t="s">
        <v>499</v>
      </c>
      <c r="G184" s="31" t="s">
        <v>133</v>
      </c>
      <c r="H184" s="46" t="s">
        <v>133</v>
      </c>
      <c r="I184" s="46">
        <v>20</v>
      </c>
      <c r="J184" s="46">
        <v>30</v>
      </c>
      <c r="K184" s="64">
        <v>3.96</v>
      </c>
      <c r="L184" s="48"/>
      <c r="M184" s="78">
        <f t="shared" si="8"/>
        <v>0</v>
      </c>
      <c r="N184" s="44" t="str">
        <f t="shared" si="7"/>
        <v>OK</v>
      </c>
      <c r="O184" s="45"/>
      <c r="P184" s="45"/>
      <c r="Q184" s="81"/>
      <c r="R184" s="81"/>
      <c r="S184" s="45"/>
      <c r="T184" s="81"/>
      <c r="U184" s="81"/>
      <c r="V184" s="81"/>
      <c r="W184" s="81"/>
      <c r="X184" s="81"/>
      <c r="Y184" s="81"/>
      <c r="Z184" s="82"/>
      <c r="AA184" s="81"/>
      <c r="AB184" s="81"/>
      <c r="AC184" s="81"/>
      <c r="AD184" s="81"/>
      <c r="AE184" s="81"/>
      <c r="AF184" s="81"/>
      <c r="AG184" s="81"/>
      <c r="AH184" s="81"/>
      <c r="AI184" s="81"/>
      <c r="AJ184" s="81"/>
      <c r="AK184" s="81"/>
    </row>
    <row r="185" spans="1:37" ht="15" customHeight="1" x14ac:dyDescent="0.25">
      <c r="A185" s="121"/>
      <c r="B185" s="128"/>
      <c r="C185" s="102">
        <v>182</v>
      </c>
      <c r="D185" s="54" t="s">
        <v>287</v>
      </c>
      <c r="E185" s="31" t="s">
        <v>64</v>
      </c>
      <c r="F185" s="31">
        <v>9013</v>
      </c>
      <c r="G185" s="31" t="s">
        <v>67</v>
      </c>
      <c r="H185" s="46" t="s">
        <v>67</v>
      </c>
      <c r="I185" s="46">
        <v>20</v>
      </c>
      <c r="J185" s="46">
        <v>30</v>
      </c>
      <c r="K185" s="64">
        <v>9.99</v>
      </c>
      <c r="L185" s="48">
        <v>25</v>
      </c>
      <c r="M185" s="78">
        <f t="shared" si="8"/>
        <v>15</v>
      </c>
      <c r="N185" s="44" t="str">
        <f t="shared" si="7"/>
        <v>OK</v>
      </c>
      <c r="O185" s="45"/>
      <c r="P185" s="45"/>
      <c r="Q185" s="107"/>
      <c r="R185" s="81"/>
      <c r="S185" s="45"/>
      <c r="T185" s="81"/>
      <c r="U185" s="81"/>
      <c r="V185" s="81">
        <v>10</v>
      </c>
      <c r="W185" s="81"/>
      <c r="X185" s="81"/>
      <c r="Y185" s="81"/>
      <c r="Z185" s="82"/>
      <c r="AA185" s="81"/>
      <c r="AB185" s="81"/>
      <c r="AC185" s="81"/>
      <c r="AD185" s="81"/>
      <c r="AE185" s="81"/>
      <c r="AF185" s="81"/>
      <c r="AG185" s="81"/>
      <c r="AH185" s="81"/>
      <c r="AI185" s="81"/>
      <c r="AJ185" s="81"/>
      <c r="AK185" s="81"/>
    </row>
    <row r="186" spans="1:37" ht="15" hidden="1" customHeight="1" x14ac:dyDescent="0.25">
      <c r="A186" s="122" t="s">
        <v>443</v>
      </c>
      <c r="B186" s="111">
        <v>4</v>
      </c>
      <c r="C186" s="103">
        <v>183</v>
      </c>
      <c r="D186" s="55" t="s">
        <v>288</v>
      </c>
      <c r="E186" s="32" t="s">
        <v>64</v>
      </c>
      <c r="F186" s="32" t="s">
        <v>617</v>
      </c>
      <c r="G186" s="62" t="s">
        <v>67</v>
      </c>
      <c r="H186" s="47" t="s">
        <v>67</v>
      </c>
      <c r="I186" s="47">
        <v>20</v>
      </c>
      <c r="J186" s="47">
        <v>30</v>
      </c>
      <c r="K186" s="65">
        <v>8.57</v>
      </c>
      <c r="L186" s="48">
        <v>15</v>
      </c>
      <c r="M186" s="78">
        <f t="shared" ref="M186:M198" si="9">L186-(SUM(P186:AK186))</f>
        <v>5</v>
      </c>
      <c r="N186" s="44" t="str">
        <f t="shared" si="7"/>
        <v>OK</v>
      </c>
      <c r="O186" s="45"/>
      <c r="P186" s="45">
        <v>10</v>
      </c>
      <c r="Q186" s="107"/>
      <c r="R186" s="81"/>
      <c r="S186" s="45"/>
      <c r="T186" s="81"/>
      <c r="U186" s="81"/>
      <c r="V186" s="81"/>
      <c r="W186" s="81"/>
      <c r="X186" s="81"/>
      <c r="Y186" s="81"/>
      <c r="Z186" s="82"/>
      <c r="AA186" s="81"/>
      <c r="AB186" s="81"/>
      <c r="AC186" s="81"/>
      <c r="AD186" s="81"/>
      <c r="AE186" s="81"/>
      <c r="AF186" s="81"/>
      <c r="AG186" s="81"/>
      <c r="AH186" s="81"/>
      <c r="AI186" s="81"/>
      <c r="AJ186" s="81"/>
      <c r="AK186" s="81"/>
    </row>
    <row r="187" spans="1:37" ht="15" hidden="1" customHeight="1" x14ac:dyDescent="0.25">
      <c r="A187" s="122"/>
      <c r="B187" s="112"/>
      <c r="C187" s="103">
        <v>184</v>
      </c>
      <c r="D187" s="55" t="s">
        <v>289</v>
      </c>
      <c r="E187" s="32" t="s">
        <v>64</v>
      </c>
      <c r="F187" s="32" t="s">
        <v>618</v>
      </c>
      <c r="G187" s="62" t="s">
        <v>67</v>
      </c>
      <c r="H187" s="47" t="s">
        <v>67</v>
      </c>
      <c r="I187" s="47">
        <v>20</v>
      </c>
      <c r="J187" s="47">
        <v>30</v>
      </c>
      <c r="K187" s="65">
        <v>8.57</v>
      </c>
      <c r="L187" s="48">
        <v>10</v>
      </c>
      <c r="M187" s="78">
        <f t="shared" si="9"/>
        <v>2</v>
      </c>
      <c r="N187" s="44" t="str">
        <f t="shared" si="7"/>
        <v>OK</v>
      </c>
      <c r="O187" s="45"/>
      <c r="P187" s="45">
        <v>8</v>
      </c>
      <c r="Q187" s="107"/>
      <c r="R187" s="81"/>
      <c r="S187" s="45"/>
      <c r="T187" s="81"/>
      <c r="U187" s="81"/>
      <c r="V187" s="81"/>
      <c r="W187" s="81"/>
      <c r="X187" s="81"/>
      <c r="Y187" s="81"/>
      <c r="Z187" s="82"/>
      <c r="AA187" s="81"/>
      <c r="AB187" s="81"/>
      <c r="AC187" s="81"/>
      <c r="AD187" s="81"/>
      <c r="AE187" s="81"/>
      <c r="AF187" s="81"/>
      <c r="AG187" s="81"/>
      <c r="AH187" s="81"/>
      <c r="AI187" s="81"/>
      <c r="AJ187" s="81"/>
      <c r="AK187" s="81"/>
    </row>
    <row r="188" spans="1:37" ht="15" hidden="1" customHeight="1" x14ac:dyDescent="0.25">
      <c r="A188" s="122"/>
      <c r="B188" s="112"/>
      <c r="C188" s="103">
        <v>185</v>
      </c>
      <c r="D188" s="35" t="s">
        <v>290</v>
      </c>
      <c r="E188" s="32" t="s">
        <v>64</v>
      </c>
      <c r="F188" s="32" t="s">
        <v>619</v>
      </c>
      <c r="G188" s="32" t="s">
        <v>67</v>
      </c>
      <c r="H188" s="47" t="s">
        <v>67</v>
      </c>
      <c r="I188" s="47">
        <v>20</v>
      </c>
      <c r="J188" s="47">
        <v>30</v>
      </c>
      <c r="K188" s="65">
        <v>8.57</v>
      </c>
      <c r="L188" s="48">
        <v>30</v>
      </c>
      <c r="M188" s="78">
        <f t="shared" si="9"/>
        <v>22</v>
      </c>
      <c r="N188" s="44" t="str">
        <f t="shared" si="7"/>
        <v>OK</v>
      </c>
      <c r="O188" s="45"/>
      <c r="P188" s="45">
        <v>8</v>
      </c>
      <c r="Q188" s="81"/>
      <c r="R188" s="81"/>
      <c r="S188" s="45"/>
      <c r="T188" s="81"/>
      <c r="U188" s="81"/>
      <c r="V188" s="81"/>
      <c r="W188" s="81"/>
      <c r="X188" s="81"/>
      <c r="Y188" s="81"/>
      <c r="Z188" s="82"/>
      <c r="AA188" s="81"/>
      <c r="AB188" s="81"/>
      <c r="AC188" s="81"/>
      <c r="AD188" s="81"/>
      <c r="AE188" s="81"/>
      <c r="AF188" s="81"/>
      <c r="AG188" s="81"/>
      <c r="AH188" s="81"/>
      <c r="AI188" s="81"/>
      <c r="AJ188" s="81"/>
      <c r="AK188" s="81"/>
    </row>
    <row r="189" spans="1:37" ht="15" hidden="1" customHeight="1" x14ac:dyDescent="0.25">
      <c r="A189" s="122"/>
      <c r="B189" s="112"/>
      <c r="C189" s="103">
        <v>186</v>
      </c>
      <c r="D189" s="55" t="s">
        <v>291</v>
      </c>
      <c r="E189" s="32" t="s">
        <v>64</v>
      </c>
      <c r="F189" s="32" t="s">
        <v>620</v>
      </c>
      <c r="G189" s="32" t="s">
        <v>67</v>
      </c>
      <c r="H189" s="47" t="s">
        <v>67</v>
      </c>
      <c r="I189" s="47">
        <v>20</v>
      </c>
      <c r="J189" s="47">
        <v>30</v>
      </c>
      <c r="K189" s="65">
        <v>8.57</v>
      </c>
      <c r="L189" s="48">
        <v>15</v>
      </c>
      <c r="M189" s="78">
        <f t="shared" si="9"/>
        <v>9</v>
      </c>
      <c r="N189" s="44" t="str">
        <f t="shared" si="7"/>
        <v>OK</v>
      </c>
      <c r="O189" s="45"/>
      <c r="P189" s="45">
        <v>6</v>
      </c>
      <c r="Q189" s="81"/>
      <c r="R189" s="81"/>
      <c r="S189" s="45"/>
      <c r="T189" s="81"/>
      <c r="U189" s="81"/>
      <c r="V189" s="81"/>
      <c r="W189" s="81"/>
      <c r="X189" s="81"/>
      <c r="Y189" s="81"/>
      <c r="Z189" s="82"/>
      <c r="AA189" s="81"/>
      <c r="AB189" s="81"/>
      <c r="AC189" s="81"/>
      <c r="AD189" s="81"/>
      <c r="AE189" s="81"/>
      <c r="AF189" s="81"/>
      <c r="AG189" s="81"/>
      <c r="AH189" s="81"/>
      <c r="AI189" s="81"/>
      <c r="AJ189" s="81"/>
      <c r="AK189" s="81"/>
    </row>
    <row r="190" spans="1:37" ht="15" hidden="1" customHeight="1" x14ac:dyDescent="0.25">
      <c r="A190" s="122"/>
      <c r="B190" s="112"/>
      <c r="C190" s="103">
        <v>187</v>
      </c>
      <c r="D190" s="55" t="s">
        <v>292</v>
      </c>
      <c r="E190" s="32" t="s">
        <v>64</v>
      </c>
      <c r="F190" s="32" t="s">
        <v>621</v>
      </c>
      <c r="G190" s="32" t="s">
        <v>67</v>
      </c>
      <c r="H190" s="47" t="s">
        <v>67</v>
      </c>
      <c r="I190" s="47">
        <v>20</v>
      </c>
      <c r="J190" s="47">
        <v>30</v>
      </c>
      <c r="K190" s="65">
        <v>8.57</v>
      </c>
      <c r="L190" s="48">
        <v>20</v>
      </c>
      <c r="M190" s="78">
        <f t="shared" si="9"/>
        <v>14</v>
      </c>
      <c r="N190" s="44" t="str">
        <f t="shared" si="7"/>
        <v>OK</v>
      </c>
      <c r="O190" s="45"/>
      <c r="P190" s="45">
        <v>6</v>
      </c>
      <c r="Q190" s="107"/>
      <c r="R190" s="81"/>
      <c r="S190" s="45"/>
      <c r="T190" s="81"/>
      <c r="U190" s="81"/>
      <c r="V190" s="81"/>
      <c r="W190" s="81"/>
      <c r="X190" s="81"/>
      <c r="Y190" s="81"/>
      <c r="Z190" s="82"/>
      <c r="AA190" s="81"/>
      <c r="AB190" s="81"/>
      <c r="AC190" s="81"/>
      <c r="AD190" s="81"/>
      <c r="AE190" s="81"/>
      <c r="AF190" s="81"/>
      <c r="AG190" s="81"/>
      <c r="AH190" s="81"/>
      <c r="AI190" s="81"/>
      <c r="AJ190" s="81"/>
      <c r="AK190" s="81"/>
    </row>
    <row r="191" spans="1:37" ht="15" hidden="1" customHeight="1" x14ac:dyDescent="0.25">
      <c r="A191" s="122"/>
      <c r="B191" s="112"/>
      <c r="C191" s="103">
        <v>188</v>
      </c>
      <c r="D191" s="55" t="s">
        <v>293</v>
      </c>
      <c r="E191" s="32" t="s">
        <v>64</v>
      </c>
      <c r="F191" s="32" t="s">
        <v>622</v>
      </c>
      <c r="G191" s="32" t="s">
        <v>67</v>
      </c>
      <c r="H191" s="47" t="s">
        <v>67</v>
      </c>
      <c r="I191" s="47">
        <v>20</v>
      </c>
      <c r="J191" s="47">
        <v>30</v>
      </c>
      <c r="K191" s="65">
        <v>10.17</v>
      </c>
      <c r="L191" s="48">
        <v>20</v>
      </c>
      <c r="M191" s="78">
        <f t="shared" si="9"/>
        <v>15</v>
      </c>
      <c r="N191" s="44" t="str">
        <f t="shared" si="7"/>
        <v>OK</v>
      </c>
      <c r="O191" s="45"/>
      <c r="P191" s="45">
        <v>5</v>
      </c>
      <c r="Q191" s="107"/>
      <c r="R191" s="81"/>
      <c r="S191" s="45"/>
      <c r="T191" s="81"/>
      <c r="U191" s="81"/>
      <c r="V191" s="81"/>
      <c r="W191" s="81"/>
      <c r="X191" s="81"/>
      <c r="Y191" s="81"/>
      <c r="Z191" s="82"/>
      <c r="AA191" s="81"/>
      <c r="AB191" s="81"/>
      <c r="AC191" s="81"/>
      <c r="AD191" s="81"/>
      <c r="AE191" s="81"/>
      <c r="AF191" s="81"/>
      <c r="AG191" s="81"/>
      <c r="AH191" s="81"/>
      <c r="AI191" s="81"/>
      <c r="AJ191" s="81"/>
      <c r="AK191" s="81"/>
    </row>
    <row r="192" spans="1:37" ht="15" hidden="1" customHeight="1" x14ac:dyDescent="0.25">
      <c r="A192" s="122"/>
      <c r="B192" s="112"/>
      <c r="C192" s="103">
        <v>189</v>
      </c>
      <c r="D192" s="55" t="s">
        <v>294</v>
      </c>
      <c r="E192" s="32" t="s">
        <v>64</v>
      </c>
      <c r="F192" s="32" t="s">
        <v>623</v>
      </c>
      <c r="G192" s="32" t="s">
        <v>67</v>
      </c>
      <c r="H192" s="32" t="s">
        <v>67</v>
      </c>
      <c r="I192" s="47">
        <v>20</v>
      </c>
      <c r="J192" s="47">
        <v>30</v>
      </c>
      <c r="K192" s="65">
        <v>10.17</v>
      </c>
      <c r="L192" s="48">
        <v>25</v>
      </c>
      <c r="M192" s="78">
        <f t="shared" si="9"/>
        <v>23</v>
      </c>
      <c r="N192" s="44" t="str">
        <f t="shared" si="7"/>
        <v>OK</v>
      </c>
      <c r="O192" s="45"/>
      <c r="P192" s="45">
        <v>2</v>
      </c>
      <c r="Q192" s="81"/>
      <c r="R192" s="81"/>
      <c r="S192" s="45"/>
      <c r="T192" s="81"/>
      <c r="U192" s="81"/>
      <c r="V192" s="81"/>
      <c r="W192" s="81"/>
      <c r="X192" s="81"/>
      <c r="Y192" s="81"/>
      <c r="Z192" s="82"/>
      <c r="AA192" s="81"/>
      <c r="AB192" s="81"/>
      <c r="AC192" s="81"/>
      <c r="AD192" s="81"/>
      <c r="AE192" s="81"/>
      <c r="AF192" s="81"/>
      <c r="AG192" s="81"/>
      <c r="AH192" s="81"/>
      <c r="AI192" s="81"/>
      <c r="AJ192" s="81"/>
      <c r="AK192" s="81"/>
    </row>
    <row r="193" spans="1:37" ht="15" hidden="1" customHeight="1" x14ac:dyDescent="0.25">
      <c r="A193" s="122"/>
      <c r="B193" s="112"/>
      <c r="C193" s="103">
        <v>190</v>
      </c>
      <c r="D193" s="55" t="s">
        <v>295</v>
      </c>
      <c r="E193" s="32" t="s">
        <v>64</v>
      </c>
      <c r="F193" s="32" t="s">
        <v>624</v>
      </c>
      <c r="G193" s="32" t="s">
        <v>67</v>
      </c>
      <c r="H193" s="32" t="s">
        <v>67</v>
      </c>
      <c r="I193" s="47">
        <v>20</v>
      </c>
      <c r="J193" s="47">
        <v>30</v>
      </c>
      <c r="K193" s="65">
        <v>10.17</v>
      </c>
      <c r="L193" s="48">
        <v>8</v>
      </c>
      <c r="M193" s="78">
        <f t="shared" si="9"/>
        <v>8</v>
      </c>
      <c r="N193" s="44" t="str">
        <f t="shared" si="7"/>
        <v>OK</v>
      </c>
      <c r="O193" s="45"/>
      <c r="P193" s="45"/>
      <c r="Q193" s="107"/>
      <c r="R193" s="81"/>
      <c r="S193" s="45"/>
      <c r="T193" s="81"/>
      <c r="U193" s="81"/>
      <c r="V193" s="81"/>
      <c r="W193" s="81"/>
      <c r="X193" s="81"/>
      <c r="Y193" s="81"/>
      <c r="Z193" s="82"/>
      <c r="AA193" s="81"/>
      <c r="AB193" s="81"/>
      <c r="AC193" s="81"/>
      <c r="AD193" s="81"/>
      <c r="AE193" s="81"/>
      <c r="AF193" s="81"/>
      <c r="AG193" s="81"/>
      <c r="AH193" s="81"/>
      <c r="AI193" s="81"/>
      <c r="AJ193" s="81"/>
      <c r="AK193" s="81"/>
    </row>
    <row r="194" spans="1:37" ht="15" hidden="1" customHeight="1" x14ac:dyDescent="0.25">
      <c r="A194" s="122"/>
      <c r="B194" s="112"/>
      <c r="C194" s="103">
        <v>191</v>
      </c>
      <c r="D194" s="35" t="s">
        <v>296</v>
      </c>
      <c r="E194" s="32" t="s">
        <v>64</v>
      </c>
      <c r="F194" s="32" t="s">
        <v>618</v>
      </c>
      <c r="G194" s="32" t="s">
        <v>67</v>
      </c>
      <c r="H194" s="32" t="s">
        <v>67</v>
      </c>
      <c r="I194" s="47">
        <v>20</v>
      </c>
      <c r="J194" s="47">
        <v>30</v>
      </c>
      <c r="K194" s="65">
        <v>43.71</v>
      </c>
      <c r="L194" s="48">
        <v>10</v>
      </c>
      <c r="M194" s="78">
        <f t="shared" si="9"/>
        <v>7</v>
      </c>
      <c r="N194" s="44" t="str">
        <f t="shared" si="7"/>
        <v>OK</v>
      </c>
      <c r="O194" s="45"/>
      <c r="P194" s="45">
        <v>3</v>
      </c>
      <c r="Q194" s="107"/>
      <c r="R194" s="81"/>
      <c r="S194" s="45"/>
      <c r="T194" s="81"/>
      <c r="U194" s="81"/>
      <c r="V194" s="81"/>
      <c r="W194" s="81"/>
      <c r="X194" s="81"/>
      <c r="Y194" s="81"/>
      <c r="Z194" s="82"/>
      <c r="AA194" s="81"/>
      <c r="AB194" s="81"/>
      <c r="AC194" s="81"/>
      <c r="AD194" s="81"/>
      <c r="AE194" s="81"/>
      <c r="AF194" s="81"/>
      <c r="AG194" s="81"/>
      <c r="AH194" s="81"/>
      <c r="AI194" s="81"/>
      <c r="AJ194" s="81"/>
      <c r="AK194" s="81"/>
    </row>
    <row r="195" spans="1:37" ht="15" hidden="1" customHeight="1" x14ac:dyDescent="0.25">
      <c r="A195" s="122"/>
      <c r="B195" s="112"/>
      <c r="C195" s="103">
        <v>192</v>
      </c>
      <c r="D195" s="35" t="s">
        <v>297</v>
      </c>
      <c r="E195" s="32" t="s">
        <v>64</v>
      </c>
      <c r="F195" s="32" t="s">
        <v>619</v>
      </c>
      <c r="G195" s="32" t="s">
        <v>67</v>
      </c>
      <c r="H195" s="32" t="s">
        <v>67</v>
      </c>
      <c r="I195" s="47">
        <v>20</v>
      </c>
      <c r="J195" s="47">
        <v>30</v>
      </c>
      <c r="K195" s="65">
        <v>43.71</v>
      </c>
      <c r="L195" s="48">
        <v>10</v>
      </c>
      <c r="M195" s="78">
        <f t="shared" si="9"/>
        <v>7</v>
      </c>
      <c r="N195" s="44" t="str">
        <f t="shared" si="7"/>
        <v>OK</v>
      </c>
      <c r="O195" s="45"/>
      <c r="P195" s="45">
        <v>3</v>
      </c>
      <c r="Q195" s="107"/>
      <c r="R195" s="81"/>
      <c r="S195" s="45"/>
      <c r="T195" s="81"/>
      <c r="U195" s="81"/>
      <c r="V195" s="81"/>
      <c r="W195" s="81"/>
      <c r="X195" s="81"/>
      <c r="Y195" s="81"/>
      <c r="Z195" s="82"/>
      <c r="AA195" s="81"/>
      <c r="AB195" s="81"/>
      <c r="AC195" s="81"/>
      <c r="AD195" s="81"/>
      <c r="AE195" s="81"/>
      <c r="AF195" s="81"/>
      <c r="AG195" s="81"/>
      <c r="AH195" s="81"/>
      <c r="AI195" s="81"/>
      <c r="AJ195" s="81"/>
      <c r="AK195" s="81"/>
    </row>
    <row r="196" spans="1:37" ht="15" hidden="1" customHeight="1" x14ac:dyDescent="0.25">
      <c r="A196" s="122"/>
      <c r="B196" s="112"/>
      <c r="C196" s="103">
        <v>193</v>
      </c>
      <c r="D196" s="55" t="s">
        <v>298</v>
      </c>
      <c r="E196" s="32" t="s">
        <v>64</v>
      </c>
      <c r="F196" s="32" t="s">
        <v>620</v>
      </c>
      <c r="G196" s="32" t="s">
        <v>67</v>
      </c>
      <c r="H196" s="32" t="s">
        <v>67</v>
      </c>
      <c r="I196" s="47">
        <v>20</v>
      </c>
      <c r="J196" s="47">
        <v>30</v>
      </c>
      <c r="K196" s="65">
        <v>43.71</v>
      </c>
      <c r="L196" s="48">
        <v>8</v>
      </c>
      <c r="M196" s="78">
        <f t="shared" si="9"/>
        <v>6</v>
      </c>
      <c r="N196" s="44" t="str">
        <f t="shared" si="7"/>
        <v>OK</v>
      </c>
      <c r="O196" s="45"/>
      <c r="P196" s="45">
        <v>2</v>
      </c>
      <c r="Q196" s="107"/>
      <c r="R196" s="81"/>
      <c r="S196" s="45"/>
      <c r="T196" s="81"/>
      <c r="U196" s="81"/>
      <c r="V196" s="81"/>
      <c r="W196" s="81"/>
      <c r="X196" s="81"/>
      <c r="Y196" s="81"/>
      <c r="Z196" s="82"/>
      <c r="AA196" s="81"/>
      <c r="AB196" s="81"/>
      <c r="AC196" s="81"/>
      <c r="AD196" s="81"/>
      <c r="AE196" s="81"/>
      <c r="AF196" s="81"/>
      <c r="AG196" s="81"/>
      <c r="AH196" s="81"/>
      <c r="AI196" s="81"/>
      <c r="AJ196" s="81"/>
      <c r="AK196" s="81"/>
    </row>
    <row r="197" spans="1:37" ht="15" hidden="1" customHeight="1" x14ac:dyDescent="0.25">
      <c r="A197" s="122"/>
      <c r="B197" s="112"/>
      <c r="C197" s="103">
        <v>194</v>
      </c>
      <c r="D197" s="55" t="s">
        <v>299</v>
      </c>
      <c r="E197" s="32" t="s">
        <v>64</v>
      </c>
      <c r="F197" s="32" t="s">
        <v>621</v>
      </c>
      <c r="G197" s="32" t="s">
        <v>67</v>
      </c>
      <c r="H197" s="47" t="s">
        <v>67</v>
      </c>
      <c r="I197" s="47">
        <v>20</v>
      </c>
      <c r="J197" s="47">
        <v>30</v>
      </c>
      <c r="K197" s="65">
        <v>43.71</v>
      </c>
      <c r="L197" s="48">
        <v>8</v>
      </c>
      <c r="M197" s="78">
        <f t="shared" si="9"/>
        <v>6</v>
      </c>
      <c r="N197" s="44" t="str">
        <f t="shared" ref="N197:N260" si="10">IF(M197&lt;0,"ATENÇÃO","OK")</f>
        <v>OK</v>
      </c>
      <c r="O197" s="45"/>
      <c r="P197" s="45">
        <v>2</v>
      </c>
      <c r="Q197" s="107"/>
      <c r="R197" s="81"/>
      <c r="S197" s="45"/>
      <c r="T197" s="81"/>
      <c r="U197" s="81"/>
      <c r="V197" s="81"/>
      <c r="W197" s="81"/>
      <c r="X197" s="81"/>
      <c r="Y197" s="81"/>
      <c r="Z197" s="82"/>
      <c r="AA197" s="81"/>
      <c r="AB197" s="81"/>
      <c r="AC197" s="81"/>
      <c r="AD197" s="81"/>
      <c r="AE197" s="81"/>
      <c r="AF197" s="81"/>
      <c r="AG197" s="81"/>
      <c r="AH197" s="81"/>
      <c r="AI197" s="81"/>
      <c r="AJ197" s="81"/>
      <c r="AK197" s="81"/>
    </row>
    <row r="198" spans="1:37" ht="15" hidden="1" customHeight="1" x14ac:dyDescent="0.25">
      <c r="A198" s="122"/>
      <c r="B198" s="112"/>
      <c r="C198" s="103">
        <v>195</v>
      </c>
      <c r="D198" s="55" t="s">
        <v>300</v>
      </c>
      <c r="E198" s="32" t="s">
        <v>64</v>
      </c>
      <c r="F198" s="32" t="s">
        <v>622</v>
      </c>
      <c r="G198" s="34" t="s">
        <v>67</v>
      </c>
      <c r="H198" s="32" t="s">
        <v>67</v>
      </c>
      <c r="I198" s="47">
        <v>20</v>
      </c>
      <c r="J198" s="47">
        <v>30</v>
      </c>
      <c r="K198" s="65">
        <v>48.11</v>
      </c>
      <c r="L198" s="48">
        <v>8</v>
      </c>
      <c r="M198" s="78">
        <f t="shared" si="9"/>
        <v>6</v>
      </c>
      <c r="N198" s="44" t="str">
        <f t="shared" si="10"/>
        <v>OK</v>
      </c>
      <c r="O198" s="45"/>
      <c r="P198" s="45">
        <v>2</v>
      </c>
      <c r="Q198" s="107"/>
      <c r="R198" s="81"/>
      <c r="S198" s="45"/>
      <c r="T198" s="81"/>
      <c r="U198" s="81"/>
      <c r="V198" s="81"/>
      <c r="W198" s="81"/>
      <c r="X198" s="81"/>
      <c r="Y198" s="81"/>
      <c r="Z198" s="82"/>
      <c r="AA198" s="81"/>
      <c r="AB198" s="81"/>
      <c r="AC198" s="81"/>
      <c r="AD198" s="81"/>
      <c r="AE198" s="81"/>
      <c r="AF198" s="81"/>
      <c r="AG198" s="81"/>
      <c r="AH198" s="81"/>
      <c r="AI198" s="81"/>
      <c r="AJ198" s="81"/>
      <c r="AK198" s="81"/>
    </row>
    <row r="199" spans="1:37" ht="15" hidden="1" customHeight="1" x14ac:dyDescent="0.25">
      <c r="A199" s="122"/>
      <c r="B199" s="112"/>
      <c r="C199" s="103">
        <v>196</v>
      </c>
      <c r="D199" s="57" t="s">
        <v>301</v>
      </c>
      <c r="E199" s="32" t="s">
        <v>64</v>
      </c>
      <c r="F199" s="32" t="s">
        <v>623</v>
      </c>
      <c r="G199" s="34" t="s">
        <v>67</v>
      </c>
      <c r="H199" s="47" t="s">
        <v>67</v>
      </c>
      <c r="I199" s="47">
        <v>20</v>
      </c>
      <c r="J199" s="47">
        <v>30</v>
      </c>
      <c r="K199" s="65">
        <v>48.11</v>
      </c>
      <c r="L199" s="48">
        <v>8</v>
      </c>
      <c r="M199" s="78">
        <f t="shared" ref="M199:M230" si="11">L199-(SUM(O199:AK199))</f>
        <v>8</v>
      </c>
      <c r="N199" s="44" t="str">
        <f t="shared" si="10"/>
        <v>OK</v>
      </c>
      <c r="O199" s="45"/>
      <c r="P199" s="45"/>
      <c r="Q199" s="107"/>
      <c r="R199" s="81"/>
      <c r="S199" s="45"/>
      <c r="T199" s="81"/>
      <c r="U199" s="81"/>
      <c r="V199" s="81"/>
      <c r="W199" s="81"/>
      <c r="X199" s="81"/>
      <c r="Y199" s="81"/>
      <c r="Z199" s="82"/>
      <c r="AA199" s="81"/>
      <c r="AB199" s="81"/>
      <c r="AC199" s="81"/>
      <c r="AD199" s="81"/>
      <c r="AE199" s="81"/>
      <c r="AF199" s="81"/>
      <c r="AG199" s="81"/>
      <c r="AH199" s="81"/>
      <c r="AI199" s="81"/>
      <c r="AJ199" s="81"/>
      <c r="AK199" s="81"/>
    </row>
    <row r="200" spans="1:37" ht="15" hidden="1" customHeight="1" x14ac:dyDescent="0.25">
      <c r="A200" s="122"/>
      <c r="B200" s="112"/>
      <c r="C200" s="103">
        <v>197</v>
      </c>
      <c r="D200" s="55" t="s">
        <v>302</v>
      </c>
      <c r="E200" s="32" t="s">
        <v>64</v>
      </c>
      <c r="F200" s="32" t="s">
        <v>624</v>
      </c>
      <c r="G200" s="34" t="s">
        <v>67</v>
      </c>
      <c r="H200" s="47" t="s">
        <v>67</v>
      </c>
      <c r="I200" s="47">
        <v>20</v>
      </c>
      <c r="J200" s="47">
        <v>30</v>
      </c>
      <c r="K200" s="65">
        <v>48.11</v>
      </c>
      <c r="L200" s="48">
        <v>6</v>
      </c>
      <c r="M200" s="78">
        <f t="shared" si="11"/>
        <v>6</v>
      </c>
      <c r="N200" s="44" t="str">
        <f t="shared" si="10"/>
        <v>OK</v>
      </c>
      <c r="O200" s="45"/>
      <c r="P200" s="45"/>
      <c r="Q200" s="107"/>
      <c r="R200" s="81"/>
      <c r="S200" s="45"/>
      <c r="T200" s="81"/>
      <c r="U200" s="81"/>
      <c r="V200" s="81"/>
      <c r="W200" s="81"/>
      <c r="X200" s="81"/>
      <c r="Y200" s="81"/>
      <c r="Z200" s="82"/>
      <c r="AA200" s="81"/>
      <c r="AB200" s="81"/>
      <c r="AC200" s="81"/>
      <c r="AD200" s="81"/>
      <c r="AE200" s="81"/>
      <c r="AF200" s="81"/>
      <c r="AG200" s="81"/>
      <c r="AH200" s="81"/>
      <c r="AI200" s="81"/>
      <c r="AJ200" s="81"/>
      <c r="AK200" s="81"/>
    </row>
    <row r="201" spans="1:37" ht="15" hidden="1" customHeight="1" x14ac:dyDescent="0.25">
      <c r="A201" s="122"/>
      <c r="B201" s="112"/>
      <c r="C201" s="103">
        <v>198</v>
      </c>
      <c r="D201" s="55" t="s">
        <v>303</v>
      </c>
      <c r="E201" s="32" t="s">
        <v>64</v>
      </c>
      <c r="F201" s="32" t="s">
        <v>625</v>
      </c>
      <c r="G201" s="34" t="s">
        <v>67</v>
      </c>
      <c r="H201" s="47" t="s">
        <v>67</v>
      </c>
      <c r="I201" s="47">
        <v>20</v>
      </c>
      <c r="J201" s="47">
        <v>30</v>
      </c>
      <c r="K201" s="65">
        <v>101.39</v>
      </c>
      <c r="L201" s="48">
        <v>6</v>
      </c>
      <c r="M201" s="78">
        <f t="shared" si="11"/>
        <v>6</v>
      </c>
      <c r="N201" s="44" t="str">
        <f t="shared" si="10"/>
        <v>OK</v>
      </c>
      <c r="O201" s="45"/>
      <c r="P201" s="45"/>
      <c r="Q201" s="107"/>
      <c r="R201" s="81"/>
      <c r="S201" s="45"/>
      <c r="T201" s="81"/>
      <c r="U201" s="81"/>
      <c r="V201" s="81"/>
      <c r="W201" s="81"/>
      <c r="X201" s="81"/>
      <c r="Y201" s="81"/>
      <c r="Z201" s="82"/>
      <c r="AA201" s="81"/>
      <c r="AB201" s="81"/>
      <c r="AC201" s="81"/>
      <c r="AD201" s="81"/>
      <c r="AE201" s="81"/>
      <c r="AF201" s="81"/>
      <c r="AG201" s="81"/>
      <c r="AH201" s="81"/>
      <c r="AI201" s="81"/>
      <c r="AJ201" s="81"/>
      <c r="AK201" s="81"/>
    </row>
    <row r="202" spans="1:37" ht="15" hidden="1" customHeight="1" x14ac:dyDescent="0.25">
      <c r="A202" s="122"/>
      <c r="B202" s="112"/>
      <c r="C202" s="103">
        <v>199</v>
      </c>
      <c r="D202" s="35" t="s">
        <v>304</v>
      </c>
      <c r="E202" s="32" t="s">
        <v>64</v>
      </c>
      <c r="F202" s="32" t="s">
        <v>626</v>
      </c>
      <c r="G202" s="34" t="s">
        <v>67</v>
      </c>
      <c r="H202" s="47" t="s">
        <v>67</v>
      </c>
      <c r="I202" s="47">
        <v>20</v>
      </c>
      <c r="J202" s="47">
        <v>30</v>
      </c>
      <c r="K202" s="65">
        <v>139.15</v>
      </c>
      <c r="L202" s="48">
        <v>5</v>
      </c>
      <c r="M202" s="78">
        <f t="shared" si="11"/>
        <v>5</v>
      </c>
      <c r="N202" s="44" t="str">
        <f t="shared" si="10"/>
        <v>OK</v>
      </c>
      <c r="O202" s="45"/>
      <c r="P202" s="45"/>
      <c r="Q202" s="107"/>
      <c r="R202" s="81"/>
      <c r="S202" s="45"/>
      <c r="T202" s="81"/>
      <c r="U202" s="81"/>
      <c r="V202" s="81"/>
      <c r="W202" s="81"/>
      <c r="X202" s="81"/>
      <c r="Y202" s="81"/>
      <c r="Z202" s="82"/>
      <c r="AA202" s="81"/>
      <c r="AB202" s="81"/>
      <c r="AC202" s="81"/>
      <c r="AD202" s="81"/>
      <c r="AE202" s="81"/>
      <c r="AF202" s="81"/>
      <c r="AG202" s="81"/>
      <c r="AH202" s="81"/>
      <c r="AI202" s="81"/>
      <c r="AJ202" s="81"/>
      <c r="AK202" s="81"/>
    </row>
    <row r="203" spans="1:37" ht="15" hidden="1" customHeight="1" x14ac:dyDescent="0.25">
      <c r="A203" s="122"/>
      <c r="B203" s="112"/>
      <c r="C203" s="103">
        <v>200</v>
      </c>
      <c r="D203" s="55" t="s">
        <v>305</v>
      </c>
      <c r="E203" s="32" t="s">
        <v>64</v>
      </c>
      <c r="F203" s="32" t="s">
        <v>627</v>
      </c>
      <c r="G203" s="34" t="s">
        <v>70</v>
      </c>
      <c r="H203" s="50" t="s">
        <v>70</v>
      </c>
      <c r="I203" s="47">
        <v>20</v>
      </c>
      <c r="J203" s="47">
        <v>30</v>
      </c>
      <c r="K203" s="65">
        <v>195.5</v>
      </c>
      <c r="L203" s="48">
        <v>5</v>
      </c>
      <c r="M203" s="78">
        <f t="shared" si="11"/>
        <v>5</v>
      </c>
      <c r="N203" s="44" t="str">
        <f t="shared" si="10"/>
        <v>OK</v>
      </c>
      <c r="O203" s="45"/>
      <c r="P203" s="45"/>
      <c r="Q203" s="107"/>
      <c r="R203" s="81"/>
      <c r="S203" s="45"/>
      <c r="T203" s="81"/>
      <c r="U203" s="81"/>
      <c r="V203" s="81"/>
      <c r="W203" s="81"/>
      <c r="X203" s="81"/>
      <c r="Y203" s="81"/>
      <c r="Z203" s="82"/>
      <c r="AA203" s="81"/>
      <c r="AB203" s="81"/>
      <c r="AC203" s="81"/>
      <c r="AD203" s="81"/>
      <c r="AE203" s="81"/>
      <c r="AF203" s="81"/>
      <c r="AG203" s="81"/>
      <c r="AH203" s="81"/>
      <c r="AI203" s="81"/>
      <c r="AJ203" s="81"/>
      <c r="AK203" s="81"/>
    </row>
    <row r="204" spans="1:37" ht="15" hidden="1" customHeight="1" x14ac:dyDescent="0.25">
      <c r="A204" s="122"/>
      <c r="B204" s="112"/>
      <c r="C204" s="103">
        <v>201</v>
      </c>
      <c r="D204" s="55" t="s">
        <v>306</v>
      </c>
      <c r="E204" s="32" t="s">
        <v>64</v>
      </c>
      <c r="F204" s="32" t="s">
        <v>628</v>
      </c>
      <c r="G204" s="34" t="s">
        <v>31</v>
      </c>
      <c r="H204" s="32" t="s">
        <v>31</v>
      </c>
      <c r="I204" s="47">
        <v>20</v>
      </c>
      <c r="J204" s="47">
        <v>30</v>
      </c>
      <c r="K204" s="65">
        <v>419.72</v>
      </c>
      <c r="L204" s="48">
        <v>3</v>
      </c>
      <c r="M204" s="78">
        <f t="shared" si="11"/>
        <v>3</v>
      </c>
      <c r="N204" s="44" t="str">
        <f t="shared" si="10"/>
        <v>OK</v>
      </c>
      <c r="O204" s="45"/>
      <c r="P204" s="45"/>
      <c r="Q204" s="107"/>
      <c r="R204" s="81"/>
      <c r="S204" s="45"/>
      <c r="T204" s="81"/>
      <c r="U204" s="81"/>
      <c r="V204" s="81"/>
      <c r="W204" s="81"/>
      <c r="X204" s="81"/>
      <c r="Y204" s="81"/>
      <c r="Z204" s="82"/>
      <c r="AA204" s="81"/>
      <c r="AB204" s="81"/>
      <c r="AC204" s="81"/>
      <c r="AD204" s="81"/>
      <c r="AE204" s="81"/>
      <c r="AF204" s="81"/>
      <c r="AG204" s="81"/>
      <c r="AH204" s="81"/>
      <c r="AI204" s="81"/>
      <c r="AJ204" s="81"/>
      <c r="AK204" s="81"/>
    </row>
    <row r="205" spans="1:37" ht="15" hidden="1" customHeight="1" x14ac:dyDescent="0.25">
      <c r="A205" s="122"/>
      <c r="B205" s="112"/>
      <c r="C205" s="103">
        <v>202</v>
      </c>
      <c r="D205" s="55" t="s">
        <v>99</v>
      </c>
      <c r="E205" s="32" t="s">
        <v>64</v>
      </c>
      <c r="F205" s="32" t="s">
        <v>629</v>
      </c>
      <c r="G205" s="34" t="s">
        <v>70</v>
      </c>
      <c r="H205" s="50" t="s">
        <v>70</v>
      </c>
      <c r="I205" s="47">
        <v>20</v>
      </c>
      <c r="J205" s="47">
        <v>30</v>
      </c>
      <c r="K205" s="65">
        <v>108.38</v>
      </c>
      <c r="L205" s="48">
        <v>2</v>
      </c>
      <c r="M205" s="78">
        <f t="shared" si="11"/>
        <v>2</v>
      </c>
      <c r="N205" s="44" t="str">
        <f t="shared" si="10"/>
        <v>OK</v>
      </c>
      <c r="O205" s="45"/>
      <c r="P205" s="45"/>
      <c r="Q205" s="107"/>
      <c r="R205" s="81"/>
      <c r="S205" s="45"/>
      <c r="T205" s="81"/>
      <c r="U205" s="81"/>
      <c r="V205" s="81"/>
      <c r="W205" s="81"/>
      <c r="X205" s="81"/>
      <c r="Y205" s="81"/>
      <c r="Z205" s="82"/>
      <c r="AA205" s="81"/>
      <c r="AB205" s="81"/>
      <c r="AC205" s="81"/>
      <c r="AD205" s="81"/>
      <c r="AE205" s="81"/>
      <c r="AF205" s="81"/>
      <c r="AG205" s="81"/>
      <c r="AH205" s="81"/>
      <c r="AI205" s="81"/>
      <c r="AJ205" s="81"/>
      <c r="AK205" s="81"/>
    </row>
    <row r="206" spans="1:37" ht="15" hidden="1" customHeight="1" x14ac:dyDescent="0.25">
      <c r="A206" s="122"/>
      <c r="B206" s="112"/>
      <c r="C206" s="103">
        <v>203</v>
      </c>
      <c r="D206" s="35" t="s">
        <v>54</v>
      </c>
      <c r="E206" s="32" t="s">
        <v>439</v>
      </c>
      <c r="F206" s="32" t="s">
        <v>630</v>
      </c>
      <c r="G206" s="34" t="s">
        <v>31</v>
      </c>
      <c r="H206" s="50" t="s">
        <v>31</v>
      </c>
      <c r="I206" s="47">
        <v>20</v>
      </c>
      <c r="J206" s="47">
        <v>30</v>
      </c>
      <c r="K206" s="65">
        <v>110.03</v>
      </c>
      <c r="L206" s="48">
        <v>5</v>
      </c>
      <c r="M206" s="78">
        <f t="shared" si="11"/>
        <v>5</v>
      </c>
      <c r="N206" s="44" t="str">
        <f t="shared" si="10"/>
        <v>OK</v>
      </c>
      <c r="O206" s="45"/>
      <c r="P206" s="45"/>
      <c r="Q206" s="107"/>
      <c r="R206" s="81"/>
      <c r="S206" s="45"/>
      <c r="T206" s="81"/>
      <c r="U206" s="81"/>
      <c r="V206" s="81"/>
      <c r="W206" s="81"/>
      <c r="X206" s="81"/>
      <c r="Y206" s="81"/>
      <c r="Z206" s="82"/>
      <c r="AA206" s="81"/>
      <c r="AB206" s="81"/>
      <c r="AC206" s="81"/>
      <c r="AD206" s="81"/>
      <c r="AE206" s="81"/>
      <c r="AF206" s="81"/>
      <c r="AG206" s="81"/>
      <c r="AH206" s="81"/>
      <c r="AI206" s="81"/>
      <c r="AJ206" s="81"/>
      <c r="AK206" s="81"/>
    </row>
    <row r="207" spans="1:37" ht="15" hidden="1" customHeight="1" x14ac:dyDescent="0.25">
      <c r="A207" s="122"/>
      <c r="B207" s="112"/>
      <c r="C207" s="103">
        <v>204</v>
      </c>
      <c r="D207" s="55" t="s">
        <v>307</v>
      </c>
      <c r="E207" s="47" t="s">
        <v>64</v>
      </c>
      <c r="F207" s="47" t="s">
        <v>631</v>
      </c>
      <c r="G207" s="32" t="s">
        <v>67</v>
      </c>
      <c r="H207" s="47" t="s">
        <v>67</v>
      </c>
      <c r="I207" s="47">
        <v>20</v>
      </c>
      <c r="J207" s="47">
        <v>30</v>
      </c>
      <c r="K207" s="65">
        <v>44</v>
      </c>
      <c r="L207" s="48">
        <v>5</v>
      </c>
      <c r="M207" s="78">
        <f t="shared" si="11"/>
        <v>5</v>
      </c>
      <c r="N207" s="44" t="str">
        <f t="shared" si="10"/>
        <v>OK</v>
      </c>
      <c r="O207" s="45"/>
      <c r="P207" s="45"/>
      <c r="Q207" s="107"/>
      <c r="R207" s="81"/>
      <c r="S207" s="45"/>
      <c r="T207" s="81"/>
      <c r="U207" s="81"/>
      <c r="V207" s="81"/>
      <c r="W207" s="81"/>
      <c r="X207" s="81"/>
      <c r="Y207" s="81"/>
      <c r="Z207" s="82"/>
      <c r="AA207" s="81"/>
      <c r="AB207" s="81"/>
      <c r="AC207" s="81"/>
      <c r="AD207" s="81"/>
      <c r="AE207" s="81"/>
      <c r="AF207" s="81"/>
      <c r="AG207" s="81"/>
      <c r="AH207" s="81"/>
      <c r="AI207" s="81"/>
      <c r="AJ207" s="81"/>
      <c r="AK207" s="81"/>
    </row>
    <row r="208" spans="1:37" ht="15" hidden="1" customHeight="1" x14ac:dyDescent="0.25">
      <c r="A208" s="122"/>
      <c r="B208" s="112"/>
      <c r="C208" s="103">
        <v>205</v>
      </c>
      <c r="D208" s="57" t="s">
        <v>308</v>
      </c>
      <c r="E208" s="32" t="s">
        <v>439</v>
      </c>
      <c r="F208" s="32">
        <v>4008</v>
      </c>
      <c r="G208" s="32" t="s">
        <v>67</v>
      </c>
      <c r="H208" s="50" t="s">
        <v>67</v>
      </c>
      <c r="I208" s="47">
        <v>20</v>
      </c>
      <c r="J208" s="47">
        <v>30</v>
      </c>
      <c r="K208" s="65">
        <v>342</v>
      </c>
      <c r="L208" s="48">
        <v>5</v>
      </c>
      <c r="M208" s="78">
        <f t="shared" si="11"/>
        <v>5</v>
      </c>
      <c r="N208" s="44" t="str">
        <f t="shared" si="10"/>
        <v>OK</v>
      </c>
      <c r="O208" s="45"/>
      <c r="P208" s="45"/>
      <c r="Q208" s="107"/>
      <c r="R208" s="81"/>
      <c r="S208" s="45"/>
      <c r="T208" s="81"/>
      <c r="U208" s="81"/>
      <c r="V208" s="81"/>
      <c r="W208" s="81"/>
      <c r="X208" s="81"/>
      <c r="Y208" s="81"/>
      <c r="Z208" s="82"/>
      <c r="AA208" s="81"/>
      <c r="AB208" s="81"/>
      <c r="AC208" s="81"/>
      <c r="AD208" s="81"/>
      <c r="AE208" s="81"/>
      <c r="AF208" s="81"/>
      <c r="AG208" s="81"/>
      <c r="AH208" s="81"/>
      <c r="AI208" s="81"/>
      <c r="AJ208" s="81"/>
      <c r="AK208" s="81"/>
    </row>
    <row r="209" spans="1:37" ht="15" hidden="1" customHeight="1" x14ac:dyDescent="0.25">
      <c r="A209" s="122"/>
      <c r="B209" s="112"/>
      <c r="C209" s="103">
        <v>206</v>
      </c>
      <c r="D209" s="55" t="s">
        <v>101</v>
      </c>
      <c r="E209" s="32" t="s">
        <v>64</v>
      </c>
      <c r="F209" s="32" t="s">
        <v>632</v>
      </c>
      <c r="G209" s="32" t="s">
        <v>70</v>
      </c>
      <c r="H209" s="32" t="s">
        <v>70</v>
      </c>
      <c r="I209" s="47">
        <v>20</v>
      </c>
      <c r="J209" s="47">
        <v>30</v>
      </c>
      <c r="K209" s="65">
        <v>342.01</v>
      </c>
      <c r="L209" s="48">
        <v>3</v>
      </c>
      <c r="M209" s="78">
        <f t="shared" si="11"/>
        <v>3</v>
      </c>
      <c r="N209" s="44" t="str">
        <f t="shared" si="10"/>
        <v>OK</v>
      </c>
      <c r="O209" s="45"/>
      <c r="P209" s="45"/>
      <c r="Q209" s="107"/>
      <c r="R209" s="81"/>
      <c r="S209" s="45"/>
      <c r="T209" s="81"/>
      <c r="U209" s="81"/>
      <c r="V209" s="81"/>
      <c r="W209" s="81"/>
      <c r="X209" s="81"/>
      <c r="Y209" s="81"/>
      <c r="Z209" s="82"/>
      <c r="AA209" s="81"/>
      <c r="AB209" s="81"/>
      <c r="AC209" s="81"/>
      <c r="AD209" s="81"/>
      <c r="AE209" s="81"/>
      <c r="AF209" s="81"/>
      <c r="AG209" s="81"/>
      <c r="AH209" s="81"/>
      <c r="AI209" s="81"/>
      <c r="AJ209" s="81"/>
      <c r="AK209" s="81"/>
    </row>
    <row r="210" spans="1:37" ht="15" hidden="1" customHeight="1" x14ac:dyDescent="0.25">
      <c r="A210" s="122"/>
      <c r="B210" s="112"/>
      <c r="C210" s="103">
        <v>207</v>
      </c>
      <c r="D210" s="55" t="s">
        <v>309</v>
      </c>
      <c r="E210" s="32" t="s">
        <v>64</v>
      </c>
      <c r="F210" s="32" t="s">
        <v>633</v>
      </c>
      <c r="G210" s="32" t="s">
        <v>67</v>
      </c>
      <c r="H210" s="32" t="s">
        <v>67</v>
      </c>
      <c r="I210" s="47">
        <v>20</v>
      </c>
      <c r="J210" s="47">
        <v>30</v>
      </c>
      <c r="K210" s="65">
        <v>478.19</v>
      </c>
      <c r="L210" s="48">
        <v>5</v>
      </c>
      <c r="M210" s="78">
        <f t="shared" si="11"/>
        <v>5</v>
      </c>
      <c r="N210" s="44" t="str">
        <f t="shared" si="10"/>
        <v>OK</v>
      </c>
      <c r="O210" s="45"/>
      <c r="P210" s="45"/>
      <c r="Q210" s="107"/>
      <c r="R210" s="81"/>
      <c r="S210" s="45"/>
      <c r="T210" s="81"/>
      <c r="U210" s="81"/>
      <c r="V210" s="81"/>
      <c r="W210" s="81"/>
      <c r="X210" s="81"/>
      <c r="Y210" s="81"/>
      <c r="Z210" s="82"/>
      <c r="AA210" s="81"/>
      <c r="AB210" s="81"/>
      <c r="AC210" s="81"/>
      <c r="AD210" s="81"/>
      <c r="AE210" s="81"/>
      <c r="AF210" s="81"/>
      <c r="AG210" s="81"/>
      <c r="AH210" s="81"/>
      <c r="AI210" s="81"/>
      <c r="AJ210" s="81"/>
      <c r="AK210" s="81"/>
    </row>
    <row r="211" spans="1:37" ht="15" hidden="1" customHeight="1" x14ac:dyDescent="0.25">
      <c r="A211" s="122"/>
      <c r="B211" s="112"/>
      <c r="C211" s="103">
        <v>208</v>
      </c>
      <c r="D211" s="55" t="s">
        <v>310</v>
      </c>
      <c r="E211" s="32" t="s">
        <v>64</v>
      </c>
      <c r="F211" s="32" t="s">
        <v>634</v>
      </c>
      <c r="G211" s="32" t="s">
        <v>67</v>
      </c>
      <c r="H211" s="32" t="s">
        <v>67</v>
      </c>
      <c r="I211" s="47">
        <v>20</v>
      </c>
      <c r="J211" s="47">
        <v>30</v>
      </c>
      <c r="K211" s="65">
        <v>173.38</v>
      </c>
      <c r="L211" s="48">
        <v>5</v>
      </c>
      <c r="M211" s="78">
        <f t="shared" si="11"/>
        <v>5</v>
      </c>
      <c r="N211" s="44" t="str">
        <f t="shared" si="10"/>
        <v>OK</v>
      </c>
      <c r="O211" s="45"/>
      <c r="P211" s="45"/>
      <c r="Q211" s="107"/>
      <c r="R211" s="81"/>
      <c r="S211" s="45"/>
      <c r="T211" s="81"/>
      <c r="U211" s="81"/>
      <c r="V211" s="81"/>
      <c r="W211" s="81"/>
      <c r="X211" s="81"/>
      <c r="Y211" s="81"/>
      <c r="Z211" s="82"/>
      <c r="AA211" s="81"/>
      <c r="AB211" s="81"/>
      <c r="AC211" s="81"/>
      <c r="AD211" s="81"/>
      <c r="AE211" s="81"/>
      <c r="AF211" s="81"/>
      <c r="AG211" s="81"/>
      <c r="AH211" s="81"/>
      <c r="AI211" s="81"/>
      <c r="AJ211" s="81"/>
      <c r="AK211" s="81"/>
    </row>
    <row r="212" spans="1:37" ht="15" hidden="1" customHeight="1" x14ac:dyDescent="0.25">
      <c r="A212" s="122"/>
      <c r="B212" s="112"/>
      <c r="C212" s="103">
        <v>209</v>
      </c>
      <c r="D212" s="55" t="s">
        <v>311</v>
      </c>
      <c r="E212" s="32" t="s">
        <v>64</v>
      </c>
      <c r="F212" s="32" t="s">
        <v>635</v>
      </c>
      <c r="G212" s="32" t="s">
        <v>67</v>
      </c>
      <c r="H212" s="32" t="s">
        <v>67</v>
      </c>
      <c r="I212" s="47">
        <v>20</v>
      </c>
      <c r="J212" s="47">
        <v>30</v>
      </c>
      <c r="K212" s="65">
        <v>257.86</v>
      </c>
      <c r="L212" s="48">
        <v>5</v>
      </c>
      <c r="M212" s="78">
        <f t="shared" si="11"/>
        <v>5</v>
      </c>
      <c r="N212" s="44" t="str">
        <f t="shared" si="10"/>
        <v>OK</v>
      </c>
      <c r="O212" s="45"/>
      <c r="P212" s="45"/>
      <c r="Q212" s="107"/>
      <c r="R212" s="81"/>
      <c r="S212" s="45"/>
      <c r="T212" s="81"/>
      <c r="U212" s="81"/>
      <c r="V212" s="81"/>
      <c r="W212" s="81"/>
      <c r="X212" s="81"/>
      <c r="Y212" s="81"/>
      <c r="Z212" s="82"/>
      <c r="AA212" s="81"/>
      <c r="AB212" s="81"/>
      <c r="AC212" s="81"/>
      <c r="AD212" s="81"/>
      <c r="AE212" s="81"/>
      <c r="AF212" s="81"/>
      <c r="AG212" s="81"/>
      <c r="AH212" s="81"/>
      <c r="AI212" s="81"/>
      <c r="AJ212" s="81"/>
      <c r="AK212" s="81"/>
    </row>
    <row r="213" spans="1:37" ht="15" hidden="1" customHeight="1" x14ac:dyDescent="0.25">
      <c r="A213" s="122"/>
      <c r="B213" s="112"/>
      <c r="C213" s="103">
        <v>210</v>
      </c>
      <c r="D213" s="55" t="s">
        <v>55</v>
      </c>
      <c r="E213" s="47" t="s">
        <v>64</v>
      </c>
      <c r="F213" s="47" t="s">
        <v>636</v>
      </c>
      <c r="G213" s="32" t="s">
        <v>70</v>
      </c>
      <c r="H213" s="50" t="s">
        <v>70</v>
      </c>
      <c r="I213" s="47">
        <v>20</v>
      </c>
      <c r="J213" s="47">
        <v>30</v>
      </c>
      <c r="K213" s="65">
        <v>1409.62</v>
      </c>
      <c r="L213" s="48">
        <v>2</v>
      </c>
      <c r="M213" s="78">
        <f t="shared" si="11"/>
        <v>2</v>
      </c>
      <c r="N213" s="44" t="str">
        <f t="shared" si="10"/>
        <v>OK</v>
      </c>
      <c r="O213" s="45"/>
      <c r="P213" s="45"/>
      <c r="Q213" s="107"/>
      <c r="R213" s="81"/>
      <c r="S213" s="45"/>
      <c r="T213" s="81"/>
      <c r="U213" s="81"/>
      <c r="V213" s="81"/>
      <c r="W213" s="81"/>
      <c r="X213" s="81"/>
      <c r="Y213" s="81"/>
      <c r="Z213" s="82"/>
      <c r="AA213" s="81"/>
      <c r="AB213" s="81"/>
      <c r="AC213" s="81"/>
      <c r="AD213" s="81"/>
      <c r="AE213" s="81"/>
      <c r="AF213" s="81"/>
      <c r="AG213" s="81"/>
      <c r="AH213" s="81"/>
      <c r="AI213" s="81"/>
      <c r="AJ213" s="81"/>
      <c r="AK213" s="81"/>
    </row>
    <row r="214" spans="1:37" ht="15" hidden="1" customHeight="1" x14ac:dyDescent="0.25">
      <c r="A214" s="122"/>
      <c r="B214" s="112"/>
      <c r="C214" s="103">
        <v>211</v>
      </c>
      <c r="D214" s="55" t="s">
        <v>312</v>
      </c>
      <c r="E214" s="47" t="s">
        <v>64</v>
      </c>
      <c r="F214" s="47" t="s">
        <v>637</v>
      </c>
      <c r="G214" s="32" t="s">
        <v>67</v>
      </c>
      <c r="H214" s="50" t="s">
        <v>67</v>
      </c>
      <c r="I214" s="47">
        <v>20</v>
      </c>
      <c r="J214" s="47">
        <v>30</v>
      </c>
      <c r="K214" s="65">
        <v>109.61</v>
      </c>
      <c r="L214" s="48">
        <v>5</v>
      </c>
      <c r="M214" s="78">
        <f t="shared" si="11"/>
        <v>4</v>
      </c>
      <c r="N214" s="44" t="str">
        <f t="shared" si="10"/>
        <v>OK</v>
      </c>
      <c r="O214" s="45"/>
      <c r="P214" s="45">
        <v>1</v>
      </c>
      <c r="Q214" s="81"/>
      <c r="R214" s="81"/>
      <c r="S214" s="45"/>
      <c r="T214" s="81"/>
      <c r="U214" s="81"/>
      <c r="V214" s="81"/>
      <c r="W214" s="81"/>
      <c r="X214" s="81"/>
      <c r="Y214" s="81"/>
      <c r="Z214" s="82"/>
      <c r="AA214" s="81"/>
      <c r="AB214" s="81"/>
      <c r="AC214" s="81"/>
      <c r="AD214" s="81"/>
      <c r="AE214" s="81"/>
      <c r="AF214" s="81"/>
      <c r="AG214" s="81"/>
      <c r="AH214" s="81"/>
      <c r="AI214" s="81"/>
      <c r="AJ214" s="81"/>
      <c r="AK214" s="81"/>
    </row>
    <row r="215" spans="1:37" ht="15" hidden="1" customHeight="1" x14ac:dyDescent="0.25">
      <c r="A215" s="122"/>
      <c r="B215" s="112"/>
      <c r="C215" s="103">
        <v>212</v>
      </c>
      <c r="D215" s="55" t="s">
        <v>56</v>
      </c>
      <c r="E215" s="47" t="s">
        <v>64</v>
      </c>
      <c r="F215" s="47" t="s">
        <v>638</v>
      </c>
      <c r="G215" s="32" t="s">
        <v>67</v>
      </c>
      <c r="H215" s="50" t="s">
        <v>67</v>
      </c>
      <c r="I215" s="47">
        <v>20</v>
      </c>
      <c r="J215" s="47">
        <v>30</v>
      </c>
      <c r="K215" s="65">
        <v>268.95</v>
      </c>
      <c r="L215" s="48">
        <v>10</v>
      </c>
      <c r="M215" s="78">
        <f t="shared" si="11"/>
        <v>9</v>
      </c>
      <c r="N215" s="44" t="str">
        <f t="shared" si="10"/>
        <v>OK</v>
      </c>
      <c r="O215" s="45"/>
      <c r="P215" s="45">
        <v>1</v>
      </c>
      <c r="Q215" s="81"/>
      <c r="R215" s="81"/>
      <c r="S215" s="45"/>
      <c r="T215" s="81"/>
      <c r="U215" s="81"/>
      <c r="V215" s="81"/>
      <c r="W215" s="81"/>
      <c r="X215" s="81"/>
      <c r="Y215" s="81"/>
      <c r="Z215" s="82"/>
      <c r="AA215" s="81"/>
      <c r="AB215" s="81"/>
      <c r="AC215" s="81"/>
      <c r="AD215" s="81"/>
      <c r="AE215" s="81"/>
      <c r="AF215" s="81"/>
      <c r="AG215" s="81"/>
      <c r="AH215" s="81"/>
      <c r="AI215" s="81"/>
      <c r="AJ215" s="81"/>
      <c r="AK215" s="81"/>
    </row>
    <row r="216" spans="1:37" ht="15" hidden="1" customHeight="1" x14ac:dyDescent="0.25">
      <c r="A216" s="122"/>
      <c r="B216" s="112"/>
      <c r="C216" s="103">
        <v>213</v>
      </c>
      <c r="D216" s="55" t="s">
        <v>57</v>
      </c>
      <c r="E216" s="47" t="s">
        <v>64</v>
      </c>
      <c r="F216" s="47" t="s">
        <v>639</v>
      </c>
      <c r="G216" s="32" t="s">
        <v>67</v>
      </c>
      <c r="H216" s="47" t="s">
        <v>67</v>
      </c>
      <c r="I216" s="47">
        <v>20</v>
      </c>
      <c r="J216" s="47">
        <v>30</v>
      </c>
      <c r="K216" s="65">
        <v>340</v>
      </c>
      <c r="L216" s="48">
        <v>5</v>
      </c>
      <c r="M216" s="78">
        <f t="shared" si="11"/>
        <v>5</v>
      </c>
      <c r="N216" s="44" t="str">
        <f t="shared" si="10"/>
        <v>OK</v>
      </c>
      <c r="O216" s="45"/>
      <c r="P216" s="45"/>
      <c r="Q216" s="107"/>
      <c r="R216" s="81"/>
      <c r="S216" s="45"/>
      <c r="T216" s="81"/>
      <c r="U216" s="81"/>
      <c r="V216" s="81"/>
      <c r="W216" s="81"/>
      <c r="X216" s="81"/>
      <c r="Y216" s="81"/>
      <c r="Z216" s="82"/>
      <c r="AA216" s="81"/>
      <c r="AB216" s="81"/>
      <c r="AC216" s="81"/>
      <c r="AD216" s="81"/>
      <c r="AE216" s="81"/>
      <c r="AF216" s="81"/>
      <c r="AG216" s="81"/>
      <c r="AH216" s="81"/>
      <c r="AI216" s="81"/>
      <c r="AJ216" s="81"/>
      <c r="AK216" s="81"/>
    </row>
    <row r="217" spans="1:37" ht="15" hidden="1" customHeight="1" x14ac:dyDescent="0.25">
      <c r="A217" s="122"/>
      <c r="B217" s="112"/>
      <c r="C217" s="103">
        <v>214</v>
      </c>
      <c r="D217" s="57" t="s">
        <v>102</v>
      </c>
      <c r="E217" s="32" t="s">
        <v>64</v>
      </c>
      <c r="F217" s="32" t="s">
        <v>627</v>
      </c>
      <c r="G217" s="32" t="s">
        <v>70</v>
      </c>
      <c r="H217" s="50" t="s">
        <v>70</v>
      </c>
      <c r="I217" s="47">
        <v>20</v>
      </c>
      <c r="J217" s="47">
        <v>30</v>
      </c>
      <c r="K217" s="65">
        <v>510</v>
      </c>
      <c r="L217" s="48">
        <v>2</v>
      </c>
      <c r="M217" s="78">
        <f t="shared" si="11"/>
        <v>2</v>
      </c>
      <c r="N217" s="44" t="str">
        <f t="shared" si="10"/>
        <v>OK</v>
      </c>
      <c r="O217" s="45"/>
      <c r="P217" s="45"/>
      <c r="Q217" s="107"/>
      <c r="R217" s="81"/>
      <c r="S217" s="45"/>
      <c r="T217" s="81"/>
      <c r="U217" s="81"/>
      <c r="V217" s="81"/>
      <c r="W217" s="81"/>
      <c r="X217" s="81"/>
      <c r="Y217" s="81"/>
      <c r="Z217" s="82"/>
      <c r="AA217" s="81"/>
      <c r="AB217" s="81"/>
      <c r="AC217" s="81"/>
      <c r="AD217" s="81"/>
      <c r="AE217" s="81"/>
      <c r="AF217" s="81"/>
      <c r="AG217" s="81"/>
      <c r="AH217" s="81"/>
      <c r="AI217" s="81"/>
      <c r="AJ217" s="81"/>
      <c r="AK217" s="81"/>
    </row>
    <row r="218" spans="1:37" ht="15" hidden="1" customHeight="1" x14ac:dyDescent="0.25">
      <c r="A218" s="122"/>
      <c r="B218" s="112"/>
      <c r="C218" s="103">
        <v>215</v>
      </c>
      <c r="D218" s="57" t="s">
        <v>103</v>
      </c>
      <c r="E218" s="32" t="s">
        <v>64</v>
      </c>
      <c r="F218" s="32" t="s">
        <v>640</v>
      </c>
      <c r="G218" s="32" t="s">
        <v>67</v>
      </c>
      <c r="H218" s="50" t="s">
        <v>67</v>
      </c>
      <c r="I218" s="47">
        <v>20</v>
      </c>
      <c r="J218" s="47">
        <v>30</v>
      </c>
      <c r="K218" s="65">
        <v>1100</v>
      </c>
      <c r="L218" s="48">
        <v>2</v>
      </c>
      <c r="M218" s="78">
        <f t="shared" si="11"/>
        <v>2</v>
      </c>
      <c r="N218" s="44" t="str">
        <f t="shared" si="10"/>
        <v>OK</v>
      </c>
      <c r="O218" s="45"/>
      <c r="P218" s="45"/>
      <c r="Q218" s="107"/>
      <c r="R218" s="81"/>
      <c r="S218" s="45"/>
      <c r="T218" s="81"/>
      <c r="U218" s="81"/>
      <c r="V218" s="81"/>
      <c r="W218" s="81"/>
      <c r="X218" s="81"/>
      <c r="Y218" s="81"/>
      <c r="Z218" s="82"/>
      <c r="AA218" s="81"/>
      <c r="AB218" s="81"/>
      <c r="AC218" s="81"/>
      <c r="AD218" s="81"/>
      <c r="AE218" s="81"/>
      <c r="AF218" s="81"/>
      <c r="AG218" s="81"/>
      <c r="AH218" s="81"/>
      <c r="AI218" s="81"/>
      <c r="AJ218" s="81"/>
      <c r="AK218" s="81"/>
    </row>
    <row r="219" spans="1:37" ht="15" hidden="1" customHeight="1" x14ac:dyDescent="0.25">
      <c r="A219" s="122"/>
      <c r="B219" s="112"/>
      <c r="C219" s="103">
        <v>216</v>
      </c>
      <c r="D219" s="55" t="s">
        <v>313</v>
      </c>
      <c r="E219" s="32" t="s">
        <v>64</v>
      </c>
      <c r="F219" s="32" t="s">
        <v>624</v>
      </c>
      <c r="G219" s="32" t="s">
        <v>67</v>
      </c>
      <c r="H219" s="50" t="s">
        <v>67</v>
      </c>
      <c r="I219" s="47">
        <v>20</v>
      </c>
      <c r="J219" s="47">
        <v>30</v>
      </c>
      <c r="K219" s="65">
        <v>122.96</v>
      </c>
      <c r="L219" s="48">
        <v>2</v>
      </c>
      <c r="M219" s="78">
        <f t="shared" si="11"/>
        <v>2</v>
      </c>
      <c r="N219" s="44" t="str">
        <f t="shared" si="10"/>
        <v>OK</v>
      </c>
      <c r="O219" s="45"/>
      <c r="P219" s="45"/>
      <c r="Q219" s="107"/>
      <c r="R219" s="81"/>
      <c r="S219" s="45"/>
      <c r="T219" s="81"/>
      <c r="U219" s="81"/>
      <c r="V219" s="81"/>
      <c r="W219" s="81"/>
      <c r="X219" s="81"/>
      <c r="Y219" s="81"/>
      <c r="Z219" s="82"/>
      <c r="AA219" s="81"/>
      <c r="AB219" s="81"/>
      <c r="AC219" s="81"/>
      <c r="AD219" s="81"/>
      <c r="AE219" s="81"/>
      <c r="AF219" s="81"/>
      <c r="AG219" s="81"/>
      <c r="AH219" s="81"/>
      <c r="AI219" s="81"/>
      <c r="AJ219" s="81"/>
      <c r="AK219" s="81"/>
    </row>
    <row r="220" spans="1:37" ht="15" hidden="1" customHeight="1" x14ac:dyDescent="0.25">
      <c r="A220" s="122"/>
      <c r="B220" s="112"/>
      <c r="C220" s="103">
        <v>217</v>
      </c>
      <c r="D220" s="55" t="s">
        <v>50</v>
      </c>
      <c r="E220" s="32" t="s">
        <v>64</v>
      </c>
      <c r="F220" s="32" t="s">
        <v>641</v>
      </c>
      <c r="G220" s="32" t="s">
        <v>67</v>
      </c>
      <c r="H220" s="50" t="s">
        <v>67</v>
      </c>
      <c r="I220" s="47">
        <v>20</v>
      </c>
      <c r="J220" s="47">
        <v>30</v>
      </c>
      <c r="K220" s="65">
        <v>79.19</v>
      </c>
      <c r="L220" s="48">
        <v>5</v>
      </c>
      <c r="M220" s="78">
        <f t="shared" si="11"/>
        <v>5</v>
      </c>
      <c r="N220" s="44" t="str">
        <f t="shared" si="10"/>
        <v>OK</v>
      </c>
      <c r="O220" s="45"/>
      <c r="P220" s="45"/>
      <c r="Q220" s="107"/>
      <c r="R220" s="81"/>
      <c r="S220" s="45"/>
      <c r="T220" s="81"/>
      <c r="U220" s="81"/>
      <c r="V220" s="81"/>
      <c r="W220" s="81"/>
      <c r="X220" s="81"/>
      <c r="Y220" s="81"/>
      <c r="Z220" s="82"/>
      <c r="AA220" s="81"/>
      <c r="AB220" s="81"/>
      <c r="AC220" s="81"/>
      <c r="AD220" s="81"/>
      <c r="AE220" s="81"/>
      <c r="AF220" s="81"/>
      <c r="AG220" s="81"/>
      <c r="AH220" s="81"/>
      <c r="AI220" s="81"/>
      <c r="AJ220" s="81"/>
      <c r="AK220" s="81"/>
    </row>
    <row r="221" spans="1:37" ht="15" hidden="1" customHeight="1" x14ac:dyDescent="0.25">
      <c r="A221" s="122"/>
      <c r="B221" s="112"/>
      <c r="C221" s="103">
        <v>218</v>
      </c>
      <c r="D221" s="55" t="s">
        <v>52</v>
      </c>
      <c r="E221" s="32" t="s">
        <v>64</v>
      </c>
      <c r="F221" s="32" t="s">
        <v>620</v>
      </c>
      <c r="G221" s="32" t="s">
        <v>133</v>
      </c>
      <c r="H221" s="50" t="s">
        <v>133</v>
      </c>
      <c r="I221" s="47">
        <v>20</v>
      </c>
      <c r="J221" s="47">
        <v>30</v>
      </c>
      <c r="K221" s="65">
        <v>30</v>
      </c>
      <c r="L221" s="48"/>
      <c r="M221" s="78">
        <f t="shared" si="11"/>
        <v>0</v>
      </c>
      <c r="N221" s="44" t="str">
        <f t="shared" si="10"/>
        <v>OK</v>
      </c>
      <c r="O221" s="45"/>
      <c r="P221" s="45"/>
      <c r="Q221" s="81"/>
      <c r="R221" s="81"/>
      <c r="S221" s="45"/>
      <c r="T221" s="81"/>
      <c r="U221" s="81"/>
      <c r="V221" s="81"/>
      <c r="W221" s="81"/>
      <c r="X221" s="81"/>
      <c r="Y221" s="81"/>
      <c r="Z221" s="82"/>
      <c r="AA221" s="81"/>
      <c r="AB221" s="81"/>
      <c r="AC221" s="81"/>
      <c r="AD221" s="81"/>
      <c r="AE221" s="81"/>
      <c r="AF221" s="81"/>
      <c r="AG221" s="81"/>
      <c r="AH221" s="81"/>
      <c r="AI221" s="81"/>
      <c r="AJ221" s="81"/>
      <c r="AK221" s="81"/>
    </row>
    <row r="222" spans="1:37" ht="15" hidden="1" customHeight="1" x14ac:dyDescent="0.25">
      <c r="A222" s="122"/>
      <c r="B222" s="112"/>
      <c r="C222" s="103">
        <v>219</v>
      </c>
      <c r="D222" s="55" t="s">
        <v>314</v>
      </c>
      <c r="E222" s="47" t="s">
        <v>64</v>
      </c>
      <c r="F222" s="47" t="s">
        <v>642</v>
      </c>
      <c r="G222" s="32" t="s">
        <v>133</v>
      </c>
      <c r="H222" s="47" t="s">
        <v>133</v>
      </c>
      <c r="I222" s="47">
        <v>20</v>
      </c>
      <c r="J222" s="47">
        <v>30</v>
      </c>
      <c r="K222" s="65">
        <v>12592.25</v>
      </c>
      <c r="L222" s="48"/>
      <c r="M222" s="78">
        <f t="shared" si="11"/>
        <v>0</v>
      </c>
      <c r="N222" s="44" t="str">
        <f t="shared" si="10"/>
        <v>OK</v>
      </c>
      <c r="O222" s="45"/>
      <c r="P222" s="45"/>
      <c r="Q222" s="81"/>
      <c r="R222" s="81"/>
      <c r="S222" s="45"/>
      <c r="T222" s="81"/>
      <c r="U222" s="81"/>
      <c r="V222" s="81"/>
      <c r="W222" s="81"/>
      <c r="X222" s="81"/>
      <c r="Y222" s="81"/>
      <c r="Z222" s="82"/>
      <c r="AA222" s="81"/>
      <c r="AB222" s="81"/>
      <c r="AC222" s="81"/>
      <c r="AD222" s="81"/>
      <c r="AE222" s="81"/>
      <c r="AF222" s="81"/>
      <c r="AG222" s="81"/>
      <c r="AH222" s="81"/>
      <c r="AI222" s="81"/>
      <c r="AJ222" s="81"/>
      <c r="AK222" s="81"/>
    </row>
    <row r="223" spans="1:37" ht="15" hidden="1" customHeight="1" x14ac:dyDescent="0.25">
      <c r="A223" s="122"/>
      <c r="B223" s="112"/>
      <c r="C223" s="103">
        <v>220</v>
      </c>
      <c r="D223" s="55" t="s">
        <v>315</v>
      </c>
      <c r="E223" s="32" t="s">
        <v>64</v>
      </c>
      <c r="F223" s="32" t="s">
        <v>640</v>
      </c>
      <c r="G223" s="32" t="s">
        <v>133</v>
      </c>
      <c r="H223" s="50" t="s">
        <v>133</v>
      </c>
      <c r="I223" s="47">
        <v>20</v>
      </c>
      <c r="J223" s="47">
        <v>30</v>
      </c>
      <c r="K223" s="65">
        <v>279.75</v>
      </c>
      <c r="L223" s="48"/>
      <c r="M223" s="78">
        <f t="shared" si="11"/>
        <v>0</v>
      </c>
      <c r="N223" s="44" t="str">
        <f t="shared" si="10"/>
        <v>OK</v>
      </c>
      <c r="O223" s="45"/>
      <c r="P223" s="45"/>
      <c r="Q223" s="81"/>
      <c r="R223" s="81"/>
      <c r="S223" s="45"/>
      <c r="T223" s="81"/>
      <c r="U223" s="81"/>
      <c r="V223" s="81"/>
      <c r="W223" s="81"/>
      <c r="X223" s="81"/>
      <c r="Y223" s="81"/>
      <c r="Z223" s="82"/>
      <c r="AA223" s="81"/>
      <c r="AB223" s="81"/>
      <c r="AC223" s="81"/>
      <c r="AD223" s="81"/>
      <c r="AE223" s="81"/>
      <c r="AF223" s="81"/>
      <c r="AG223" s="81"/>
      <c r="AH223" s="81"/>
      <c r="AI223" s="81"/>
      <c r="AJ223" s="81"/>
      <c r="AK223" s="81"/>
    </row>
    <row r="224" spans="1:37" ht="15" hidden="1" customHeight="1" x14ac:dyDescent="0.25">
      <c r="A224" s="122"/>
      <c r="B224" s="112"/>
      <c r="C224" s="103">
        <v>221</v>
      </c>
      <c r="D224" s="55" t="s">
        <v>316</v>
      </c>
      <c r="E224" s="32" t="s">
        <v>64</v>
      </c>
      <c r="F224" s="32" t="s">
        <v>643</v>
      </c>
      <c r="G224" s="32" t="s">
        <v>133</v>
      </c>
      <c r="H224" s="50" t="s">
        <v>133</v>
      </c>
      <c r="I224" s="47">
        <v>20</v>
      </c>
      <c r="J224" s="47">
        <v>30</v>
      </c>
      <c r="K224" s="65">
        <v>1326</v>
      </c>
      <c r="L224" s="48"/>
      <c r="M224" s="78">
        <f t="shared" si="11"/>
        <v>0</v>
      </c>
      <c r="N224" s="44" t="str">
        <f t="shared" si="10"/>
        <v>OK</v>
      </c>
      <c r="O224" s="45"/>
      <c r="P224" s="45"/>
      <c r="Q224" s="81"/>
      <c r="R224" s="81"/>
      <c r="S224" s="45"/>
      <c r="T224" s="81"/>
      <c r="U224" s="81"/>
      <c r="V224" s="81"/>
      <c r="W224" s="81"/>
      <c r="X224" s="81"/>
      <c r="Y224" s="81"/>
      <c r="Z224" s="82"/>
      <c r="AA224" s="81"/>
      <c r="AB224" s="81"/>
      <c r="AC224" s="81"/>
      <c r="AD224" s="81"/>
      <c r="AE224" s="81"/>
      <c r="AF224" s="81"/>
      <c r="AG224" s="81"/>
      <c r="AH224" s="81"/>
      <c r="AI224" s="81"/>
      <c r="AJ224" s="81"/>
      <c r="AK224" s="81"/>
    </row>
    <row r="225" spans="1:37" ht="15" hidden="1" customHeight="1" x14ac:dyDescent="0.25">
      <c r="A225" s="122"/>
      <c r="B225" s="112"/>
      <c r="C225" s="103">
        <v>222</v>
      </c>
      <c r="D225" s="55" t="s">
        <v>317</v>
      </c>
      <c r="E225" s="32" t="s">
        <v>64</v>
      </c>
      <c r="F225" s="32" t="s">
        <v>644</v>
      </c>
      <c r="G225" s="32" t="s">
        <v>133</v>
      </c>
      <c r="H225" s="50" t="s">
        <v>133</v>
      </c>
      <c r="I225" s="47">
        <v>20</v>
      </c>
      <c r="J225" s="47">
        <v>30</v>
      </c>
      <c r="K225" s="65">
        <v>3400</v>
      </c>
      <c r="L225" s="48"/>
      <c r="M225" s="78">
        <f t="shared" si="11"/>
        <v>0</v>
      </c>
      <c r="N225" s="44" t="str">
        <f t="shared" si="10"/>
        <v>OK</v>
      </c>
      <c r="O225" s="45"/>
      <c r="P225" s="45"/>
      <c r="Q225" s="81"/>
      <c r="R225" s="81"/>
      <c r="S225" s="45"/>
      <c r="T225" s="81"/>
      <c r="U225" s="81"/>
      <c r="V225" s="81"/>
      <c r="W225" s="81"/>
      <c r="X225" s="81"/>
      <c r="Y225" s="81"/>
      <c r="Z225" s="82"/>
      <c r="AA225" s="81"/>
      <c r="AB225" s="81"/>
      <c r="AC225" s="81"/>
      <c r="AD225" s="81"/>
      <c r="AE225" s="81"/>
      <c r="AF225" s="81"/>
      <c r="AG225" s="81"/>
      <c r="AH225" s="81"/>
      <c r="AI225" s="81"/>
      <c r="AJ225" s="81"/>
      <c r="AK225" s="81"/>
    </row>
    <row r="226" spans="1:37" ht="15" hidden="1" customHeight="1" x14ac:dyDescent="0.25">
      <c r="A226" s="122"/>
      <c r="B226" s="112"/>
      <c r="C226" s="103">
        <v>223</v>
      </c>
      <c r="D226" s="55" t="s">
        <v>318</v>
      </c>
      <c r="E226" s="32" t="s">
        <v>64</v>
      </c>
      <c r="F226" s="32" t="s">
        <v>620</v>
      </c>
      <c r="G226" s="32" t="s">
        <v>133</v>
      </c>
      <c r="H226" s="50" t="s">
        <v>133</v>
      </c>
      <c r="I226" s="47">
        <v>20</v>
      </c>
      <c r="J226" s="47">
        <v>30</v>
      </c>
      <c r="K226" s="65">
        <v>86.13</v>
      </c>
      <c r="L226" s="48"/>
      <c r="M226" s="78">
        <f t="shared" si="11"/>
        <v>0</v>
      </c>
      <c r="N226" s="44" t="str">
        <f t="shared" si="10"/>
        <v>OK</v>
      </c>
      <c r="O226" s="45"/>
      <c r="P226" s="45"/>
      <c r="Q226" s="81"/>
      <c r="R226" s="81"/>
      <c r="S226" s="45"/>
      <c r="T226" s="81"/>
      <c r="U226" s="81"/>
      <c r="V226" s="81"/>
      <c r="W226" s="81"/>
      <c r="X226" s="81"/>
      <c r="Y226" s="81"/>
      <c r="Z226" s="82"/>
      <c r="AA226" s="81"/>
      <c r="AB226" s="81"/>
      <c r="AC226" s="81"/>
      <c r="AD226" s="81"/>
      <c r="AE226" s="81"/>
      <c r="AF226" s="81"/>
      <c r="AG226" s="81"/>
      <c r="AH226" s="81"/>
      <c r="AI226" s="81"/>
      <c r="AJ226" s="81"/>
      <c r="AK226" s="81"/>
    </row>
    <row r="227" spans="1:37" ht="15" hidden="1" customHeight="1" x14ac:dyDescent="0.25">
      <c r="A227" s="122"/>
      <c r="B227" s="112"/>
      <c r="C227" s="103">
        <v>224</v>
      </c>
      <c r="D227" s="55" t="s">
        <v>319</v>
      </c>
      <c r="E227" s="32" t="s">
        <v>64</v>
      </c>
      <c r="F227" s="32" t="s">
        <v>645</v>
      </c>
      <c r="G227" s="32" t="s">
        <v>133</v>
      </c>
      <c r="H227" s="32" t="s">
        <v>133</v>
      </c>
      <c r="I227" s="47">
        <v>20</v>
      </c>
      <c r="J227" s="47">
        <v>30</v>
      </c>
      <c r="K227" s="65">
        <v>71.760000000000005</v>
      </c>
      <c r="L227" s="48"/>
      <c r="M227" s="78">
        <f t="shared" si="11"/>
        <v>0</v>
      </c>
      <c r="N227" s="44" t="str">
        <f t="shared" si="10"/>
        <v>OK</v>
      </c>
      <c r="O227" s="45"/>
      <c r="P227" s="45"/>
      <c r="Q227" s="81"/>
      <c r="R227" s="81"/>
      <c r="S227" s="45"/>
      <c r="T227" s="81"/>
      <c r="U227" s="81"/>
      <c r="V227" s="81"/>
      <c r="W227" s="81"/>
      <c r="X227" s="81"/>
      <c r="Y227" s="81"/>
      <c r="Z227" s="82"/>
      <c r="AA227" s="81"/>
      <c r="AB227" s="81"/>
      <c r="AC227" s="81"/>
      <c r="AD227" s="81"/>
      <c r="AE227" s="81"/>
      <c r="AF227" s="81"/>
      <c r="AG227" s="81"/>
      <c r="AH227" s="81"/>
      <c r="AI227" s="81"/>
      <c r="AJ227" s="81"/>
      <c r="AK227" s="81"/>
    </row>
    <row r="228" spans="1:37" ht="15" hidden="1" customHeight="1" x14ac:dyDescent="0.25">
      <c r="A228" s="122"/>
      <c r="B228" s="112"/>
      <c r="C228" s="103">
        <v>225</v>
      </c>
      <c r="D228" s="55" t="s">
        <v>320</v>
      </c>
      <c r="E228" s="32" t="s">
        <v>64</v>
      </c>
      <c r="F228" s="32" t="s">
        <v>646</v>
      </c>
      <c r="G228" s="32" t="s">
        <v>133</v>
      </c>
      <c r="H228" s="32" t="s">
        <v>133</v>
      </c>
      <c r="I228" s="47">
        <v>20</v>
      </c>
      <c r="J228" s="47">
        <v>30</v>
      </c>
      <c r="K228" s="65">
        <v>36</v>
      </c>
      <c r="L228" s="48"/>
      <c r="M228" s="78">
        <f t="shared" si="11"/>
        <v>0</v>
      </c>
      <c r="N228" s="44" t="str">
        <f t="shared" si="10"/>
        <v>OK</v>
      </c>
      <c r="O228" s="45"/>
      <c r="P228" s="45"/>
      <c r="Q228" s="81"/>
      <c r="R228" s="81"/>
      <c r="S228" s="45"/>
      <c r="T228" s="81"/>
      <c r="U228" s="81"/>
      <c r="V228" s="81"/>
      <c r="W228" s="81"/>
      <c r="X228" s="81"/>
      <c r="Y228" s="81"/>
      <c r="Z228" s="82"/>
      <c r="AA228" s="81"/>
      <c r="AB228" s="81"/>
      <c r="AC228" s="81"/>
      <c r="AD228" s="81"/>
      <c r="AE228" s="81"/>
      <c r="AF228" s="81"/>
      <c r="AG228" s="81"/>
      <c r="AH228" s="81"/>
      <c r="AI228" s="81"/>
      <c r="AJ228" s="81"/>
      <c r="AK228" s="81"/>
    </row>
    <row r="229" spans="1:37" ht="15" hidden="1" customHeight="1" x14ac:dyDescent="0.25">
      <c r="A229" s="122"/>
      <c r="B229" s="112"/>
      <c r="C229" s="103">
        <v>226</v>
      </c>
      <c r="D229" s="55" t="s">
        <v>321</v>
      </c>
      <c r="E229" s="32" t="s">
        <v>64</v>
      </c>
      <c r="F229" s="32" t="s">
        <v>647</v>
      </c>
      <c r="G229" s="32" t="s">
        <v>133</v>
      </c>
      <c r="H229" s="60" t="s">
        <v>133</v>
      </c>
      <c r="I229" s="47">
        <v>20</v>
      </c>
      <c r="J229" s="47">
        <v>30</v>
      </c>
      <c r="K229" s="65">
        <v>300</v>
      </c>
      <c r="L229" s="48"/>
      <c r="M229" s="78">
        <f t="shared" si="11"/>
        <v>0</v>
      </c>
      <c r="N229" s="44" t="str">
        <f t="shared" si="10"/>
        <v>OK</v>
      </c>
      <c r="O229" s="45"/>
      <c r="P229" s="45"/>
      <c r="Q229" s="81"/>
      <c r="R229" s="81"/>
      <c r="S229" s="45"/>
      <c r="T229" s="81"/>
      <c r="U229" s="81"/>
      <c r="V229" s="81"/>
      <c r="W229" s="81"/>
      <c r="X229" s="81"/>
      <c r="Y229" s="81"/>
      <c r="Z229" s="82"/>
      <c r="AA229" s="81"/>
      <c r="AB229" s="81"/>
      <c r="AC229" s="81"/>
      <c r="AD229" s="81"/>
      <c r="AE229" s="81"/>
      <c r="AF229" s="81"/>
      <c r="AG229" s="81"/>
      <c r="AH229" s="81"/>
      <c r="AI229" s="81"/>
      <c r="AJ229" s="81"/>
      <c r="AK229" s="81"/>
    </row>
    <row r="230" spans="1:37" ht="15" hidden="1" customHeight="1" x14ac:dyDescent="0.25">
      <c r="A230" s="122"/>
      <c r="B230" s="112"/>
      <c r="C230" s="103">
        <v>227</v>
      </c>
      <c r="D230" s="55" t="s">
        <v>322</v>
      </c>
      <c r="E230" s="32" t="s">
        <v>64</v>
      </c>
      <c r="F230" s="32" t="s">
        <v>648</v>
      </c>
      <c r="G230" s="32" t="s">
        <v>133</v>
      </c>
      <c r="H230" s="60" t="s">
        <v>133</v>
      </c>
      <c r="I230" s="47">
        <v>20</v>
      </c>
      <c r="J230" s="47">
        <v>30</v>
      </c>
      <c r="K230" s="65">
        <v>300</v>
      </c>
      <c r="L230" s="48"/>
      <c r="M230" s="78">
        <f t="shared" si="11"/>
        <v>0</v>
      </c>
      <c r="N230" s="44" t="str">
        <f t="shared" si="10"/>
        <v>OK</v>
      </c>
      <c r="O230" s="45"/>
      <c r="P230" s="45"/>
      <c r="Q230" s="81"/>
      <c r="R230" s="81"/>
      <c r="S230" s="45"/>
      <c r="T230" s="81"/>
      <c r="U230" s="81"/>
      <c r="V230" s="81"/>
      <c r="W230" s="81"/>
      <c r="X230" s="81"/>
      <c r="Y230" s="81"/>
      <c r="Z230" s="82"/>
      <c r="AA230" s="81"/>
      <c r="AB230" s="81"/>
      <c r="AC230" s="81"/>
      <c r="AD230" s="81"/>
      <c r="AE230" s="81"/>
      <c r="AF230" s="81"/>
      <c r="AG230" s="81"/>
      <c r="AH230" s="81"/>
      <c r="AI230" s="81"/>
      <c r="AJ230" s="81"/>
      <c r="AK230" s="81"/>
    </row>
    <row r="231" spans="1:37" ht="15" hidden="1" customHeight="1" x14ac:dyDescent="0.25">
      <c r="A231" s="122"/>
      <c r="B231" s="112"/>
      <c r="C231" s="103">
        <v>228</v>
      </c>
      <c r="D231" s="55" t="s">
        <v>323</v>
      </c>
      <c r="E231" s="32" t="s">
        <v>64</v>
      </c>
      <c r="F231" s="32" t="s">
        <v>649</v>
      </c>
      <c r="G231" s="32" t="s">
        <v>133</v>
      </c>
      <c r="H231" s="47" t="s">
        <v>133</v>
      </c>
      <c r="I231" s="47">
        <v>20</v>
      </c>
      <c r="J231" s="47">
        <v>30</v>
      </c>
      <c r="K231" s="65">
        <v>90</v>
      </c>
      <c r="L231" s="48"/>
      <c r="M231" s="78">
        <f t="shared" ref="M231:M262" si="12">L231-(SUM(O231:AK231))</f>
        <v>0</v>
      </c>
      <c r="N231" s="44" t="str">
        <f t="shared" si="10"/>
        <v>OK</v>
      </c>
      <c r="O231" s="45"/>
      <c r="P231" s="45"/>
      <c r="Q231" s="81"/>
      <c r="R231" s="81"/>
      <c r="S231" s="45"/>
      <c r="T231" s="81"/>
      <c r="U231" s="81"/>
      <c r="V231" s="81"/>
      <c r="W231" s="81"/>
      <c r="X231" s="81"/>
      <c r="Y231" s="81"/>
      <c r="Z231" s="82"/>
      <c r="AA231" s="81"/>
      <c r="AB231" s="81"/>
      <c r="AC231" s="81"/>
      <c r="AD231" s="81"/>
      <c r="AE231" s="81"/>
      <c r="AF231" s="81"/>
      <c r="AG231" s="81"/>
      <c r="AH231" s="81"/>
      <c r="AI231" s="81"/>
      <c r="AJ231" s="81"/>
      <c r="AK231" s="81"/>
    </row>
    <row r="232" spans="1:37" ht="15" hidden="1" customHeight="1" x14ac:dyDescent="0.25">
      <c r="A232" s="122"/>
      <c r="B232" s="112"/>
      <c r="C232" s="103">
        <v>229</v>
      </c>
      <c r="D232" s="55" t="s">
        <v>324</v>
      </c>
      <c r="E232" s="32" t="s">
        <v>64</v>
      </c>
      <c r="F232" s="32" t="s">
        <v>650</v>
      </c>
      <c r="G232" s="32" t="s">
        <v>133</v>
      </c>
      <c r="H232" s="32" t="s">
        <v>133</v>
      </c>
      <c r="I232" s="47">
        <v>20</v>
      </c>
      <c r="J232" s="47">
        <v>30</v>
      </c>
      <c r="K232" s="65">
        <v>94.95</v>
      </c>
      <c r="L232" s="48"/>
      <c r="M232" s="78">
        <f t="shared" si="12"/>
        <v>0</v>
      </c>
      <c r="N232" s="44" t="str">
        <f t="shared" si="10"/>
        <v>OK</v>
      </c>
      <c r="O232" s="45"/>
      <c r="P232" s="45"/>
      <c r="Q232" s="81"/>
      <c r="R232" s="81"/>
      <c r="S232" s="45"/>
      <c r="T232" s="81"/>
      <c r="U232" s="81"/>
      <c r="V232" s="81"/>
      <c r="W232" s="81"/>
      <c r="X232" s="81"/>
      <c r="Y232" s="81"/>
      <c r="Z232" s="82"/>
      <c r="AA232" s="81"/>
      <c r="AB232" s="81"/>
      <c r="AC232" s="81"/>
      <c r="AD232" s="81"/>
      <c r="AE232" s="81"/>
      <c r="AF232" s="81"/>
      <c r="AG232" s="81"/>
      <c r="AH232" s="81"/>
      <c r="AI232" s="81"/>
      <c r="AJ232" s="81"/>
      <c r="AK232" s="81"/>
    </row>
    <row r="233" spans="1:37" ht="15" hidden="1" customHeight="1" x14ac:dyDescent="0.25">
      <c r="A233" s="122"/>
      <c r="B233" s="112"/>
      <c r="C233" s="103">
        <v>230</v>
      </c>
      <c r="D233" s="57" t="s">
        <v>325</v>
      </c>
      <c r="E233" s="47" t="s">
        <v>64</v>
      </c>
      <c r="F233" s="47" t="s">
        <v>650</v>
      </c>
      <c r="G233" s="32" t="s">
        <v>133</v>
      </c>
      <c r="H233" s="47" t="s">
        <v>133</v>
      </c>
      <c r="I233" s="47">
        <v>20</v>
      </c>
      <c r="J233" s="47">
        <v>30</v>
      </c>
      <c r="K233" s="65">
        <v>125.97</v>
      </c>
      <c r="L233" s="48"/>
      <c r="M233" s="78">
        <f t="shared" si="12"/>
        <v>0</v>
      </c>
      <c r="N233" s="44" t="str">
        <f t="shared" si="10"/>
        <v>OK</v>
      </c>
      <c r="O233" s="45"/>
      <c r="P233" s="45"/>
      <c r="Q233" s="81"/>
      <c r="R233" s="81"/>
      <c r="S233" s="45"/>
      <c r="T233" s="81"/>
      <c r="U233" s="81"/>
      <c r="V233" s="81"/>
      <c r="W233" s="81"/>
      <c r="X233" s="81"/>
      <c r="Y233" s="81"/>
      <c r="Z233" s="82"/>
      <c r="AA233" s="81"/>
      <c r="AB233" s="81"/>
      <c r="AC233" s="81"/>
      <c r="AD233" s="81"/>
      <c r="AE233" s="81"/>
      <c r="AF233" s="81"/>
      <c r="AG233" s="81"/>
      <c r="AH233" s="81"/>
      <c r="AI233" s="81"/>
      <c r="AJ233" s="81"/>
      <c r="AK233" s="81"/>
    </row>
    <row r="234" spans="1:37" ht="15" hidden="1" customHeight="1" x14ac:dyDescent="0.25">
      <c r="A234" s="122"/>
      <c r="B234" s="112"/>
      <c r="C234" s="103">
        <v>231</v>
      </c>
      <c r="D234" s="57" t="s">
        <v>326</v>
      </c>
      <c r="E234" s="32" t="s">
        <v>64</v>
      </c>
      <c r="F234" s="32" t="s">
        <v>651</v>
      </c>
      <c r="G234" s="32" t="s">
        <v>133</v>
      </c>
      <c r="H234" s="47" t="s">
        <v>133</v>
      </c>
      <c r="I234" s="47">
        <v>20</v>
      </c>
      <c r="J234" s="47">
        <v>30</v>
      </c>
      <c r="K234" s="65">
        <v>105.67</v>
      </c>
      <c r="L234" s="48"/>
      <c r="M234" s="78">
        <f t="shared" si="12"/>
        <v>0</v>
      </c>
      <c r="N234" s="44" t="str">
        <f t="shared" si="10"/>
        <v>OK</v>
      </c>
      <c r="O234" s="45"/>
      <c r="P234" s="45"/>
      <c r="Q234" s="81"/>
      <c r="R234" s="81"/>
      <c r="S234" s="45"/>
      <c r="T234" s="81"/>
      <c r="U234" s="81"/>
      <c r="V234" s="81"/>
      <c r="W234" s="81"/>
      <c r="X234" s="81"/>
      <c r="Y234" s="81"/>
      <c r="Z234" s="82"/>
      <c r="AA234" s="81"/>
      <c r="AB234" s="81"/>
      <c r="AC234" s="81"/>
      <c r="AD234" s="81"/>
      <c r="AE234" s="81"/>
      <c r="AF234" s="81"/>
      <c r="AG234" s="81"/>
      <c r="AH234" s="81"/>
      <c r="AI234" s="81"/>
      <c r="AJ234" s="81"/>
      <c r="AK234" s="81"/>
    </row>
    <row r="235" spans="1:37" ht="15" hidden="1" customHeight="1" x14ac:dyDescent="0.25">
      <c r="A235" s="122"/>
      <c r="B235" s="112"/>
      <c r="C235" s="103">
        <v>232</v>
      </c>
      <c r="D235" s="57" t="s">
        <v>327</v>
      </c>
      <c r="E235" s="47" t="s">
        <v>64</v>
      </c>
      <c r="F235" s="47" t="s">
        <v>651</v>
      </c>
      <c r="G235" s="32" t="s">
        <v>133</v>
      </c>
      <c r="H235" s="47" t="s">
        <v>133</v>
      </c>
      <c r="I235" s="47">
        <v>20</v>
      </c>
      <c r="J235" s="47">
        <v>30</v>
      </c>
      <c r="K235" s="65">
        <v>58.98</v>
      </c>
      <c r="L235" s="48"/>
      <c r="M235" s="78">
        <f t="shared" si="12"/>
        <v>0</v>
      </c>
      <c r="N235" s="44" t="str">
        <f t="shared" si="10"/>
        <v>OK</v>
      </c>
      <c r="O235" s="45"/>
      <c r="P235" s="45"/>
      <c r="Q235" s="81"/>
      <c r="R235" s="81"/>
      <c r="S235" s="45"/>
      <c r="T235" s="81"/>
      <c r="U235" s="81"/>
      <c r="V235" s="81"/>
      <c r="W235" s="81"/>
      <c r="X235" s="81"/>
      <c r="Y235" s="81"/>
      <c r="Z235" s="82"/>
      <c r="AA235" s="81"/>
      <c r="AB235" s="81"/>
      <c r="AC235" s="81"/>
      <c r="AD235" s="81"/>
      <c r="AE235" s="81"/>
      <c r="AF235" s="81"/>
      <c r="AG235" s="81"/>
      <c r="AH235" s="81"/>
      <c r="AI235" s="81"/>
      <c r="AJ235" s="81"/>
      <c r="AK235" s="81"/>
    </row>
    <row r="236" spans="1:37" ht="15" hidden="1" customHeight="1" x14ac:dyDescent="0.25">
      <c r="A236" s="122"/>
      <c r="B236" s="113"/>
      <c r="C236" s="103">
        <v>233</v>
      </c>
      <c r="D236" s="57" t="s">
        <v>51</v>
      </c>
      <c r="E236" s="60" t="s">
        <v>64</v>
      </c>
      <c r="F236" s="60" t="s">
        <v>620</v>
      </c>
      <c r="G236" s="32" t="s">
        <v>67</v>
      </c>
      <c r="H236" s="60" t="s">
        <v>67</v>
      </c>
      <c r="I236" s="47">
        <v>20</v>
      </c>
      <c r="J236" s="47">
        <v>30</v>
      </c>
      <c r="K236" s="65">
        <v>220</v>
      </c>
      <c r="L236" s="48">
        <v>3</v>
      </c>
      <c r="M236" s="78">
        <f t="shared" si="12"/>
        <v>3</v>
      </c>
      <c r="N236" s="44" t="str">
        <f t="shared" si="10"/>
        <v>OK</v>
      </c>
      <c r="O236" s="45"/>
      <c r="P236" s="45"/>
      <c r="Q236" s="107"/>
      <c r="R236" s="81"/>
      <c r="S236" s="45"/>
      <c r="T236" s="81"/>
      <c r="U236" s="81"/>
      <c r="V236" s="81"/>
      <c r="W236" s="81"/>
      <c r="X236" s="81"/>
      <c r="Y236" s="81"/>
      <c r="Z236" s="82"/>
      <c r="AA236" s="81"/>
      <c r="AB236" s="81"/>
      <c r="AC236" s="81"/>
      <c r="AD236" s="81"/>
      <c r="AE236" s="81"/>
      <c r="AF236" s="81"/>
      <c r="AG236" s="81"/>
      <c r="AH236" s="81"/>
      <c r="AI236" s="81"/>
      <c r="AJ236" s="81"/>
      <c r="AK236" s="81"/>
    </row>
    <row r="237" spans="1:37" ht="15" hidden="1" customHeight="1" x14ac:dyDescent="0.25">
      <c r="A237" s="121" t="s">
        <v>442</v>
      </c>
      <c r="B237" s="114">
        <v>5</v>
      </c>
      <c r="C237" s="102">
        <v>234</v>
      </c>
      <c r="D237" s="53" t="s">
        <v>111</v>
      </c>
      <c r="E237" s="46" t="s">
        <v>64</v>
      </c>
      <c r="F237" s="46" t="s">
        <v>501</v>
      </c>
      <c r="G237" s="31" t="s">
        <v>67</v>
      </c>
      <c r="H237" s="46" t="s">
        <v>67</v>
      </c>
      <c r="I237" s="46">
        <v>20</v>
      </c>
      <c r="J237" s="46">
        <v>30</v>
      </c>
      <c r="K237" s="64">
        <v>9.48</v>
      </c>
      <c r="L237" s="48">
        <v>30</v>
      </c>
      <c r="M237" s="78">
        <f t="shared" si="12"/>
        <v>30</v>
      </c>
      <c r="N237" s="44" t="str">
        <f t="shared" si="10"/>
        <v>OK</v>
      </c>
      <c r="O237" s="45"/>
      <c r="P237" s="45"/>
      <c r="Q237" s="107"/>
      <c r="R237" s="81"/>
      <c r="S237" s="45"/>
      <c r="T237" s="81"/>
      <c r="U237" s="81"/>
      <c r="V237" s="81"/>
      <c r="W237" s="81"/>
      <c r="X237" s="81"/>
      <c r="Y237" s="81"/>
      <c r="Z237" s="82"/>
      <c r="AA237" s="81"/>
      <c r="AB237" s="81"/>
      <c r="AC237" s="81"/>
      <c r="AD237" s="81"/>
      <c r="AE237" s="81"/>
      <c r="AF237" s="81"/>
      <c r="AG237" s="81"/>
      <c r="AH237" s="81"/>
      <c r="AI237" s="81"/>
      <c r="AJ237" s="81"/>
      <c r="AK237" s="81"/>
    </row>
    <row r="238" spans="1:37" ht="15" hidden="1" customHeight="1" x14ac:dyDescent="0.25">
      <c r="A238" s="121"/>
      <c r="B238" s="114"/>
      <c r="C238" s="102">
        <v>235</v>
      </c>
      <c r="D238" s="54" t="s">
        <v>112</v>
      </c>
      <c r="E238" s="46" t="s">
        <v>64</v>
      </c>
      <c r="F238" s="46" t="s">
        <v>501</v>
      </c>
      <c r="G238" s="31" t="s">
        <v>67</v>
      </c>
      <c r="H238" s="46" t="s">
        <v>67</v>
      </c>
      <c r="I238" s="46">
        <v>20</v>
      </c>
      <c r="J238" s="46">
        <v>30</v>
      </c>
      <c r="K238" s="64">
        <v>9.5</v>
      </c>
      <c r="L238" s="48">
        <v>30</v>
      </c>
      <c r="M238" s="78">
        <f t="shared" si="12"/>
        <v>30</v>
      </c>
      <c r="N238" s="44" t="str">
        <f t="shared" si="10"/>
        <v>OK</v>
      </c>
      <c r="O238" s="45"/>
      <c r="P238" s="45"/>
      <c r="Q238" s="107"/>
      <c r="R238" s="81"/>
      <c r="S238" s="45"/>
      <c r="T238" s="81"/>
      <c r="U238" s="81"/>
      <c r="V238" s="81"/>
      <c r="W238" s="81"/>
      <c r="X238" s="81"/>
      <c r="Y238" s="81"/>
      <c r="Z238" s="82"/>
      <c r="AA238" s="81"/>
      <c r="AB238" s="81"/>
      <c r="AC238" s="81"/>
      <c r="AD238" s="81"/>
      <c r="AE238" s="81"/>
      <c r="AF238" s="81"/>
      <c r="AG238" s="81"/>
      <c r="AH238" s="81"/>
      <c r="AI238" s="81"/>
      <c r="AJ238" s="81"/>
      <c r="AK238" s="81"/>
    </row>
    <row r="239" spans="1:37" ht="15" hidden="1" customHeight="1" x14ac:dyDescent="0.25">
      <c r="A239" s="121"/>
      <c r="B239" s="114"/>
      <c r="C239" s="102">
        <v>236</v>
      </c>
      <c r="D239" s="53" t="s">
        <v>113</v>
      </c>
      <c r="E239" s="46" t="s">
        <v>64</v>
      </c>
      <c r="F239" s="46" t="s">
        <v>501</v>
      </c>
      <c r="G239" s="31" t="s">
        <v>67</v>
      </c>
      <c r="H239" s="46" t="s">
        <v>67</v>
      </c>
      <c r="I239" s="46">
        <v>20</v>
      </c>
      <c r="J239" s="46">
        <v>30</v>
      </c>
      <c r="K239" s="64">
        <v>9.52</v>
      </c>
      <c r="L239" s="48">
        <v>35</v>
      </c>
      <c r="M239" s="78">
        <f t="shared" si="12"/>
        <v>35</v>
      </c>
      <c r="N239" s="44" t="str">
        <f t="shared" si="10"/>
        <v>OK</v>
      </c>
      <c r="O239" s="45"/>
      <c r="P239" s="45"/>
      <c r="Q239" s="107"/>
      <c r="R239" s="81"/>
      <c r="S239" s="45"/>
      <c r="T239" s="81"/>
      <c r="U239" s="81"/>
      <c r="V239" s="81"/>
      <c r="W239" s="81"/>
      <c r="X239" s="81"/>
      <c r="Y239" s="81"/>
      <c r="Z239" s="82"/>
      <c r="AA239" s="81"/>
      <c r="AB239" s="81"/>
      <c r="AC239" s="81"/>
      <c r="AD239" s="81"/>
      <c r="AE239" s="81"/>
      <c r="AF239" s="81"/>
      <c r="AG239" s="81"/>
      <c r="AH239" s="81"/>
      <c r="AI239" s="81"/>
      <c r="AJ239" s="81"/>
      <c r="AK239" s="81"/>
    </row>
    <row r="240" spans="1:37" ht="15" customHeight="1" x14ac:dyDescent="0.25">
      <c r="A240" s="121"/>
      <c r="B240" s="114"/>
      <c r="C240" s="102">
        <v>237</v>
      </c>
      <c r="D240" s="54" t="s">
        <v>114</v>
      </c>
      <c r="E240" s="46" t="s">
        <v>64</v>
      </c>
      <c r="F240" s="46" t="s">
        <v>503</v>
      </c>
      <c r="G240" s="31" t="s">
        <v>30</v>
      </c>
      <c r="H240" s="46" t="s">
        <v>30</v>
      </c>
      <c r="I240" s="46">
        <v>20</v>
      </c>
      <c r="J240" s="46">
        <v>30</v>
      </c>
      <c r="K240" s="64">
        <v>18</v>
      </c>
      <c r="L240" s="48">
        <v>50</v>
      </c>
      <c r="M240" s="78">
        <f t="shared" si="12"/>
        <v>42</v>
      </c>
      <c r="N240" s="44" t="str">
        <f t="shared" si="10"/>
        <v>OK</v>
      </c>
      <c r="O240" s="45"/>
      <c r="P240" s="45"/>
      <c r="Q240" s="107"/>
      <c r="R240" s="81"/>
      <c r="S240" s="45"/>
      <c r="T240" s="81"/>
      <c r="U240" s="81"/>
      <c r="V240" s="81">
        <v>8</v>
      </c>
      <c r="W240" s="81"/>
      <c r="X240" s="81"/>
      <c r="Y240" s="81"/>
      <c r="Z240" s="82"/>
      <c r="AA240" s="81"/>
      <c r="AB240" s="81"/>
      <c r="AC240" s="81"/>
      <c r="AD240" s="81"/>
      <c r="AE240" s="81"/>
      <c r="AF240" s="81"/>
      <c r="AG240" s="81"/>
      <c r="AH240" s="81"/>
      <c r="AI240" s="81"/>
      <c r="AJ240" s="81"/>
      <c r="AK240" s="81"/>
    </row>
    <row r="241" spans="1:37" ht="15" customHeight="1" x14ac:dyDescent="0.25">
      <c r="A241" s="121"/>
      <c r="B241" s="114"/>
      <c r="C241" s="102">
        <v>238</v>
      </c>
      <c r="D241" s="54" t="s">
        <v>106</v>
      </c>
      <c r="E241" s="46" t="s">
        <v>64</v>
      </c>
      <c r="F241" s="46" t="s">
        <v>503</v>
      </c>
      <c r="G241" s="31" t="s">
        <v>67</v>
      </c>
      <c r="H241" s="46" t="s">
        <v>67</v>
      </c>
      <c r="I241" s="46">
        <v>20</v>
      </c>
      <c r="J241" s="46">
        <v>30</v>
      </c>
      <c r="K241" s="64">
        <v>528.67999999999995</v>
      </c>
      <c r="L241" s="48">
        <v>7</v>
      </c>
      <c r="M241" s="78">
        <f t="shared" si="12"/>
        <v>4</v>
      </c>
      <c r="N241" s="44" t="str">
        <f t="shared" si="10"/>
        <v>OK</v>
      </c>
      <c r="O241" s="45"/>
      <c r="P241" s="45"/>
      <c r="Q241" s="107"/>
      <c r="R241" s="81"/>
      <c r="S241" s="45"/>
      <c r="T241" s="81"/>
      <c r="U241" s="81"/>
      <c r="V241" s="81">
        <v>3</v>
      </c>
      <c r="W241" s="81"/>
      <c r="X241" s="81"/>
      <c r="Y241" s="81"/>
      <c r="Z241" s="82"/>
      <c r="AA241" s="81"/>
      <c r="AB241" s="81"/>
      <c r="AC241" s="81"/>
      <c r="AD241" s="81"/>
      <c r="AE241" s="81"/>
      <c r="AF241" s="81"/>
      <c r="AG241" s="81"/>
      <c r="AH241" s="81"/>
      <c r="AI241" s="81"/>
      <c r="AJ241" s="81"/>
      <c r="AK241" s="81"/>
    </row>
    <row r="242" spans="1:37" ht="15" customHeight="1" x14ac:dyDescent="0.25">
      <c r="A242" s="121"/>
      <c r="B242" s="114"/>
      <c r="C242" s="102">
        <v>239</v>
      </c>
      <c r="D242" s="54" t="s">
        <v>115</v>
      </c>
      <c r="E242" s="46" t="s">
        <v>64</v>
      </c>
      <c r="F242" s="46" t="s">
        <v>506</v>
      </c>
      <c r="G242" s="31" t="s">
        <v>67</v>
      </c>
      <c r="H242" s="46" t="s">
        <v>67</v>
      </c>
      <c r="I242" s="46">
        <v>20</v>
      </c>
      <c r="J242" s="46">
        <v>30</v>
      </c>
      <c r="K242" s="64">
        <v>31</v>
      </c>
      <c r="L242" s="48">
        <v>10</v>
      </c>
      <c r="M242" s="78">
        <f t="shared" si="12"/>
        <v>4</v>
      </c>
      <c r="N242" s="44" t="str">
        <f t="shared" si="10"/>
        <v>OK</v>
      </c>
      <c r="O242" s="45"/>
      <c r="P242" s="45"/>
      <c r="Q242" s="107"/>
      <c r="R242" s="81"/>
      <c r="S242" s="45"/>
      <c r="T242" s="81"/>
      <c r="U242" s="81"/>
      <c r="V242" s="81">
        <v>6</v>
      </c>
      <c r="W242" s="81"/>
      <c r="X242" s="81"/>
      <c r="Y242" s="81"/>
      <c r="Z242" s="82"/>
      <c r="AA242" s="81"/>
      <c r="AB242" s="81"/>
      <c r="AC242" s="81"/>
      <c r="AD242" s="81"/>
      <c r="AE242" s="81"/>
      <c r="AF242" s="81"/>
      <c r="AG242" s="81"/>
      <c r="AH242" s="81"/>
      <c r="AI242" s="81"/>
      <c r="AJ242" s="81"/>
      <c r="AK242" s="81"/>
    </row>
    <row r="243" spans="1:37" ht="15" customHeight="1" x14ac:dyDescent="0.25">
      <c r="A243" s="121"/>
      <c r="B243" s="114"/>
      <c r="C243" s="102">
        <v>240</v>
      </c>
      <c r="D243" s="54" t="s">
        <v>116</v>
      </c>
      <c r="E243" s="46" t="s">
        <v>64</v>
      </c>
      <c r="F243" s="46" t="s">
        <v>507</v>
      </c>
      <c r="G243" s="31" t="s">
        <v>67</v>
      </c>
      <c r="H243" s="46" t="s">
        <v>67</v>
      </c>
      <c r="I243" s="46">
        <v>20</v>
      </c>
      <c r="J243" s="46">
        <v>30</v>
      </c>
      <c r="K243" s="64">
        <v>20</v>
      </c>
      <c r="L243" s="48">
        <v>20</v>
      </c>
      <c r="M243" s="78">
        <f t="shared" si="12"/>
        <v>12</v>
      </c>
      <c r="N243" s="44" t="str">
        <f t="shared" si="10"/>
        <v>OK</v>
      </c>
      <c r="O243" s="45"/>
      <c r="P243" s="45"/>
      <c r="Q243" s="107"/>
      <c r="R243" s="81"/>
      <c r="S243" s="45"/>
      <c r="T243" s="81"/>
      <c r="U243" s="81"/>
      <c r="V243" s="81">
        <v>8</v>
      </c>
      <c r="W243" s="81"/>
      <c r="X243" s="81"/>
      <c r="Y243" s="81"/>
      <c r="Z243" s="82"/>
      <c r="AA243" s="81"/>
      <c r="AB243" s="81"/>
      <c r="AC243" s="81"/>
      <c r="AD243" s="81"/>
      <c r="AE243" s="81"/>
      <c r="AF243" s="81"/>
      <c r="AG243" s="81"/>
      <c r="AH243" s="81"/>
      <c r="AI243" s="81"/>
      <c r="AJ243" s="81"/>
      <c r="AK243" s="81"/>
    </row>
    <row r="244" spans="1:37" ht="15" hidden="1" customHeight="1" x14ac:dyDescent="0.25">
      <c r="A244" s="121"/>
      <c r="B244" s="114"/>
      <c r="C244" s="102">
        <v>241</v>
      </c>
      <c r="D244" s="54" t="s">
        <v>118</v>
      </c>
      <c r="E244" s="31" t="s">
        <v>64</v>
      </c>
      <c r="F244" s="31" t="s">
        <v>508</v>
      </c>
      <c r="G244" s="31" t="s">
        <v>67</v>
      </c>
      <c r="H244" s="46" t="s">
        <v>67</v>
      </c>
      <c r="I244" s="46">
        <v>20</v>
      </c>
      <c r="J244" s="46">
        <v>30</v>
      </c>
      <c r="K244" s="64">
        <v>13</v>
      </c>
      <c r="L244" s="48">
        <v>40</v>
      </c>
      <c r="M244" s="78">
        <f t="shared" si="12"/>
        <v>40</v>
      </c>
      <c r="N244" s="44" t="str">
        <f t="shared" si="10"/>
        <v>OK</v>
      </c>
      <c r="O244" s="45"/>
      <c r="P244" s="45"/>
      <c r="Q244" s="107"/>
      <c r="R244" s="81"/>
      <c r="S244" s="45"/>
      <c r="T244" s="81"/>
      <c r="U244" s="81"/>
      <c r="V244" s="81"/>
      <c r="W244" s="81"/>
      <c r="X244" s="81"/>
      <c r="Y244" s="81"/>
      <c r="Z244" s="82"/>
      <c r="AA244" s="81"/>
      <c r="AB244" s="81"/>
      <c r="AC244" s="81"/>
      <c r="AD244" s="81"/>
      <c r="AE244" s="81"/>
      <c r="AF244" s="81"/>
      <c r="AG244" s="81"/>
      <c r="AH244" s="81"/>
      <c r="AI244" s="81"/>
      <c r="AJ244" s="81"/>
      <c r="AK244" s="81"/>
    </row>
    <row r="245" spans="1:37" ht="15" customHeight="1" x14ac:dyDescent="0.25">
      <c r="A245" s="121"/>
      <c r="B245" s="114"/>
      <c r="C245" s="102">
        <v>242</v>
      </c>
      <c r="D245" s="53" t="s">
        <v>109</v>
      </c>
      <c r="E245" s="31" t="s">
        <v>64</v>
      </c>
      <c r="F245" s="31" t="s">
        <v>510</v>
      </c>
      <c r="G245" s="31" t="s">
        <v>67</v>
      </c>
      <c r="H245" s="46" t="s">
        <v>67</v>
      </c>
      <c r="I245" s="46">
        <v>20</v>
      </c>
      <c r="J245" s="46">
        <v>30</v>
      </c>
      <c r="K245" s="64">
        <v>25</v>
      </c>
      <c r="L245" s="48">
        <v>40</v>
      </c>
      <c r="M245" s="78">
        <f t="shared" si="12"/>
        <v>20</v>
      </c>
      <c r="N245" s="44" t="str">
        <f t="shared" si="10"/>
        <v>OK</v>
      </c>
      <c r="O245" s="45"/>
      <c r="P245" s="45"/>
      <c r="Q245" s="107"/>
      <c r="R245" s="81"/>
      <c r="S245" s="45"/>
      <c r="T245" s="81"/>
      <c r="U245" s="81"/>
      <c r="V245" s="81">
        <v>20</v>
      </c>
      <c r="W245" s="81"/>
      <c r="X245" s="81"/>
      <c r="Y245" s="81"/>
      <c r="Z245" s="82"/>
      <c r="AA245" s="81"/>
      <c r="AB245" s="81"/>
      <c r="AC245" s="81"/>
      <c r="AD245" s="81"/>
      <c r="AE245" s="81"/>
      <c r="AF245" s="81"/>
      <c r="AG245" s="81"/>
      <c r="AH245" s="81"/>
      <c r="AI245" s="81"/>
      <c r="AJ245" s="81"/>
      <c r="AK245" s="81"/>
    </row>
    <row r="246" spans="1:37" ht="15" customHeight="1" x14ac:dyDescent="0.25">
      <c r="A246" s="121"/>
      <c r="B246" s="114"/>
      <c r="C246" s="102">
        <v>243</v>
      </c>
      <c r="D246" s="36" t="s">
        <v>119</v>
      </c>
      <c r="E246" s="31" t="s">
        <v>64</v>
      </c>
      <c r="F246" s="31" t="s">
        <v>511</v>
      </c>
      <c r="G246" s="31" t="s">
        <v>67</v>
      </c>
      <c r="H246" s="31" t="s">
        <v>67</v>
      </c>
      <c r="I246" s="46">
        <v>20</v>
      </c>
      <c r="J246" s="46">
        <v>30</v>
      </c>
      <c r="K246" s="64">
        <v>25</v>
      </c>
      <c r="L246" s="48">
        <v>50</v>
      </c>
      <c r="M246" s="78">
        <f t="shared" si="12"/>
        <v>30</v>
      </c>
      <c r="N246" s="44" t="str">
        <f t="shared" si="10"/>
        <v>OK</v>
      </c>
      <c r="O246" s="45"/>
      <c r="P246" s="45"/>
      <c r="Q246" s="107"/>
      <c r="R246" s="81"/>
      <c r="S246" s="45"/>
      <c r="T246" s="81"/>
      <c r="U246" s="81"/>
      <c r="V246" s="81">
        <v>20</v>
      </c>
      <c r="W246" s="81"/>
      <c r="X246" s="81"/>
      <c r="Y246" s="81"/>
      <c r="Z246" s="82"/>
      <c r="AA246" s="81"/>
      <c r="AB246" s="81"/>
      <c r="AC246" s="81"/>
      <c r="AD246" s="81"/>
      <c r="AE246" s="81"/>
      <c r="AF246" s="81"/>
      <c r="AG246" s="81"/>
      <c r="AH246" s="81"/>
      <c r="AI246" s="81"/>
      <c r="AJ246" s="81"/>
      <c r="AK246" s="81"/>
    </row>
    <row r="247" spans="1:37" ht="15" customHeight="1" x14ac:dyDescent="0.25">
      <c r="A247" s="121"/>
      <c r="B247" s="114"/>
      <c r="C247" s="102">
        <v>244</v>
      </c>
      <c r="D247" s="36" t="s">
        <v>120</v>
      </c>
      <c r="E247" s="31" t="s">
        <v>64</v>
      </c>
      <c r="F247" s="31" t="s">
        <v>512</v>
      </c>
      <c r="G247" s="31" t="s">
        <v>67</v>
      </c>
      <c r="H247" s="31" t="s">
        <v>67</v>
      </c>
      <c r="I247" s="46">
        <v>20</v>
      </c>
      <c r="J247" s="46">
        <v>30</v>
      </c>
      <c r="K247" s="64">
        <v>32</v>
      </c>
      <c r="L247" s="48">
        <v>50</v>
      </c>
      <c r="M247" s="78">
        <f t="shared" si="12"/>
        <v>25</v>
      </c>
      <c r="N247" s="44" t="str">
        <f t="shared" si="10"/>
        <v>OK</v>
      </c>
      <c r="O247" s="45"/>
      <c r="P247" s="45"/>
      <c r="Q247" s="107"/>
      <c r="R247" s="81"/>
      <c r="S247" s="45"/>
      <c r="T247" s="81"/>
      <c r="U247" s="81"/>
      <c r="V247" s="81">
        <v>25</v>
      </c>
      <c r="W247" s="81"/>
      <c r="X247" s="81"/>
      <c r="Y247" s="81"/>
      <c r="Z247" s="82"/>
      <c r="AA247" s="81"/>
      <c r="AB247" s="81"/>
      <c r="AC247" s="81"/>
      <c r="AD247" s="81"/>
      <c r="AE247" s="81"/>
      <c r="AF247" s="81"/>
      <c r="AG247" s="81"/>
      <c r="AH247" s="81"/>
      <c r="AI247" s="81"/>
      <c r="AJ247" s="81"/>
      <c r="AK247" s="81"/>
    </row>
    <row r="248" spans="1:37" ht="15" customHeight="1" x14ac:dyDescent="0.25">
      <c r="A248" s="121"/>
      <c r="B248" s="114"/>
      <c r="C248" s="102">
        <v>245</v>
      </c>
      <c r="D248" s="54" t="s">
        <v>121</v>
      </c>
      <c r="E248" s="31" t="s">
        <v>64</v>
      </c>
      <c r="F248" s="31" t="s">
        <v>514</v>
      </c>
      <c r="G248" s="31" t="s">
        <v>67</v>
      </c>
      <c r="H248" s="31" t="s">
        <v>67</v>
      </c>
      <c r="I248" s="46">
        <v>20</v>
      </c>
      <c r="J248" s="46">
        <v>30</v>
      </c>
      <c r="K248" s="64">
        <v>24.02</v>
      </c>
      <c r="L248" s="48">
        <v>30</v>
      </c>
      <c r="M248" s="78">
        <f t="shared" si="12"/>
        <v>22</v>
      </c>
      <c r="N248" s="44" t="str">
        <f t="shared" si="10"/>
        <v>OK</v>
      </c>
      <c r="O248" s="45"/>
      <c r="P248" s="45"/>
      <c r="Q248" s="107"/>
      <c r="R248" s="81"/>
      <c r="S248" s="45"/>
      <c r="T248" s="81"/>
      <c r="U248" s="81"/>
      <c r="V248" s="81">
        <v>8</v>
      </c>
      <c r="W248" s="81"/>
      <c r="X248" s="81"/>
      <c r="Y248" s="81"/>
      <c r="Z248" s="82"/>
      <c r="AA248" s="81"/>
      <c r="AB248" s="81"/>
      <c r="AC248" s="81"/>
      <c r="AD248" s="81"/>
      <c r="AE248" s="81"/>
      <c r="AF248" s="81"/>
      <c r="AG248" s="81"/>
      <c r="AH248" s="81"/>
      <c r="AI248" s="81"/>
      <c r="AJ248" s="81"/>
      <c r="AK248" s="81"/>
    </row>
    <row r="249" spans="1:37" ht="15" hidden="1" customHeight="1" x14ac:dyDescent="0.25">
      <c r="A249" s="121"/>
      <c r="B249" s="114"/>
      <c r="C249" s="102">
        <v>246</v>
      </c>
      <c r="D249" s="36" t="s">
        <v>124</v>
      </c>
      <c r="E249" s="31" t="s">
        <v>64</v>
      </c>
      <c r="F249" s="31" t="s">
        <v>516</v>
      </c>
      <c r="G249" s="31" t="s">
        <v>67</v>
      </c>
      <c r="H249" s="31" t="s">
        <v>67</v>
      </c>
      <c r="I249" s="46">
        <v>20</v>
      </c>
      <c r="J249" s="46">
        <v>30</v>
      </c>
      <c r="K249" s="64">
        <v>13.25</v>
      </c>
      <c r="L249" s="48">
        <v>300</v>
      </c>
      <c r="M249" s="78">
        <f t="shared" si="12"/>
        <v>100</v>
      </c>
      <c r="N249" s="44" t="str">
        <f t="shared" si="10"/>
        <v>OK</v>
      </c>
      <c r="O249" s="45">
        <v>200</v>
      </c>
      <c r="P249" s="45"/>
      <c r="Q249" s="107"/>
      <c r="R249" s="81"/>
      <c r="S249" s="45"/>
      <c r="T249" s="81"/>
      <c r="U249" s="81"/>
      <c r="V249" s="81"/>
      <c r="W249" s="81"/>
      <c r="X249" s="81"/>
      <c r="Y249" s="81"/>
      <c r="Z249" s="82"/>
      <c r="AA249" s="81"/>
      <c r="AB249" s="81"/>
      <c r="AC249" s="81"/>
      <c r="AD249" s="81"/>
      <c r="AE249" s="81"/>
      <c r="AF249" s="81"/>
      <c r="AG249" s="81"/>
      <c r="AH249" s="81"/>
      <c r="AI249" s="81"/>
      <c r="AJ249" s="81"/>
      <c r="AK249" s="81"/>
    </row>
    <row r="250" spans="1:37" ht="15" hidden="1" customHeight="1" x14ac:dyDescent="0.25">
      <c r="A250" s="121"/>
      <c r="B250" s="114"/>
      <c r="C250" s="102">
        <v>247</v>
      </c>
      <c r="D250" s="53" t="s">
        <v>125</v>
      </c>
      <c r="E250" s="31" t="s">
        <v>64</v>
      </c>
      <c r="F250" s="31" t="s">
        <v>516</v>
      </c>
      <c r="G250" s="31" t="s">
        <v>67</v>
      </c>
      <c r="H250" s="31" t="s">
        <v>67</v>
      </c>
      <c r="I250" s="46">
        <v>20</v>
      </c>
      <c r="J250" s="46">
        <v>30</v>
      </c>
      <c r="K250" s="64">
        <v>11.25</v>
      </c>
      <c r="L250" s="48">
        <v>450</v>
      </c>
      <c r="M250" s="78">
        <f t="shared" si="12"/>
        <v>350</v>
      </c>
      <c r="N250" s="44" t="str">
        <f t="shared" si="10"/>
        <v>OK</v>
      </c>
      <c r="O250" s="45">
        <v>100</v>
      </c>
      <c r="P250" s="45"/>
      <c r="Q250" s="81"/>
      <c r="R250" s="81"/>
      <c r="S250" s="45"/>
      <c r="T250" s="81"/>
      <c r="U250" s="81"/>
      <c r="V250" s="81"/>
      <c r="W250" s="81"/>
      <c r="X250" s="81"/>
      <c r="Y250" s="81"/>
      <c r="Z250" s="82"/>
      <c r="AA250" s="81"/>
      <c r="AB250" s="81"/>
      <c r="AC250" s="81"/>
      <c r="AD250" s="81"/>
      <c r="AE250" s="81"/>
      <c r="AF250" s="81"/>
      <c r="AG250" s="81"/>
      <c r="AH250" s="81"/>
      <c r="AI250" s="81"/>
      <c r="AJ250" s="81"/>
      <c r="AK250" s="81"/>
    </row>
    <row r="251" spans="1:37" ht="15" hidden="1" customHeight="1" x14ac:dyDescent="0.25">
      <c r="A251" s="121"/>
      <c r="B251" s="114"/>
      <c r="C251" s="102">
        <v>248</v>
      </c>
      <c r="D251" s="53" t="s">
        <v>117</v>
      </c>
      <c r="E251" s="31" t="s">
        <v>64</v>
      </c>
      <c r="F251" s="31" t="s">
        <v>517</v>
      </c>
      <c r="G251" s="31" t="s">
        <v>67</v>
      </c>
      <c r="H251" s="31" t="s">
        <v>67</v>
      </c>
      <c r="I251" s="46">
        <v>20</v>
      </c>
      <c r="J251" s="46">
        <v>30</v>
      </c>
      <c r="K251" s="64">
        <v>5.5</v>
      </c>
      <c r="L251" s="48">
        <v>60</v>
      </c>
      <c r="M251" s="78">
        <f t="shared" si="12"/>
        <v>60</v>
      </c>
      <c r="N251" s="44" t="str">
        <f t="shared" si="10"/>
        <v>OK</v>
      </c>
      <c r="O251" s="45"/>
      <c r="P251" s="45"/>
      <c r="Q251" s="107"/>
      <c r="R251" s="81"/>
      <c r="S251" s="45"/>
      <c r="T251" s="81"/>
      <c r="U251" s="81"/>
      <c r="V251" s="81"/>
      <c r="W251" s="81"/>
      <c r="X251" s="81"/>
      <c r="Y251" s="81"/>
      <c r="Z251" s="82"/>
      <c r="AA251" s="81"/>
      <c r="AB251" s="81"/>
      <c r="AC251" s="81"/>
      <c r="AD251" s="81"/>
      <c r="AE251" s="81"/>
      <c r="AF251" s="81"/>
      <c r="AG251" s="81"/>
      <c r="AH251" s="81"/>
      <c r="AI251" s="81"/>
      <c r="AJ251" s="81"/>
      <c r="AK251" s="81"/>
    </row>
    <row r="252" spans="1:37" ht="15" customHeight="1" x14ac:dyDescent="0.25">
      <c r="A252" s="121"/>
      <c r="B252" s="114"/>
      <c r="C252" s="102">
        <v>249</v>
      </c>
      <c r="D252" s="53" t="s">
        <v>105</v>
      </c>
      <c r="E252" s="31" t="s">
        <v>64</v>
      </c>
      <c r="F252" s="31" t="s">
        <v>518</v>
      </c>
      <c r="G252" s="31" t="s">
        <v>67</v>
      </c>
      <c r="H252" s="31" t="s">
        <v>67</v>
      </c>
      <c r="I252" s="46">
        <v>20</v>
      </c>
      <c r="J252" s="46">
        <v>30</v>
      </c>
      <c r="K252" s="64">
        <v>21</v>
      </c>
      <c r="L252" s="48">
        <v>100</v>
      </c>
      <c r="M252" s="78">
        <f t="shared" si="12"/>
        <v>80</v>
      </c>
      <c r="N252" s="44" t="str">
        <f t="shared" si="10"/>
        <v>OK</v>
      </c>
      <c r="O252" s="45"/>
      <c r="P252" s="45"/>
      <c r="Q252" s="107"/>
      <c r="R252" s="81"/>
      <c r="S252" s="45"/>
      <c r="T252" s="81"/>
      <c r="U252" s="81"/>
      <c r="V252" s="81">
        <v>20</v>
      </c>
      <c r="W252" s="81"/>
      <c r="X252" s="81"/>
      <c r="Y252" s="81"/>
      <c r="Z252" s="82"/>
      <c r="AA252" s="81"/>
      <c r="AB252" s="81"/>
      <c r="AC252" s="81"/>
      <c r="AD252" s="81"/>
      <c r="AE252" s="81"/>
      <c r="AF252" s="81"/>
      <c r="AG252" s="81"/>
      <c r="AH252" s="81"/>
      <c r="AI252" s="81"/>
      <c r="AJ252" s="81"/>
      <c r="AK252" s="81"/>
    </row>
    <row r="253" spans="1:37" ht="15" customHeight="1" x14ac:dyDescent="0.25">
      <c r="A253" s="121"/>
      <c r="B253" s="114"/>
      <c r="C253" s="102">
        <v>250</v>
      </c>
      <c r="D253" s="53" t="s">
        <v>328</v>
      </c>
      <c r="E253" s="31" t="s">
        <v>64</v>
      </c>
      <c r="F253" s="31" t="s">
        <v>519</v>
      </c>
      <c r="G253" s="31" t="s">
        <v>31</v>
      </c>
      <c r="H253" s="31" t="s">
        <v>31</v>
      </c>
      <c r="I253" s="46">
        <v>20</v>
      </c>
      <c r="J253" s="46">
        <v>30</v>
      </c>
      <c r="K253" s="64">
        <v>20</v>
      </c>
      <c r="L253" s="48">
        <v>20</v>
      </c>
      <c r="M253" s="78">
        <f t="shared" si="12"/>
        <v>14</v>
      </c>
      <c r="N253" s="44" t="str">
        <f t="shared" si="10"/>
        <v>OK</v>
      </c>
      <c r="O253" s="45"/>
      <c r="P253" s="45"/>
      <c r="Q253" s="107"/>
      <c r="R253" s="81"/>
      <c r="S253" s="45"/>
      <c r="T253" s="81"/>
      <c r="U253" s="81"/>
      <c r="V253" s="81">
        <v>6</v>
      </c>
      <c r="W253" s="81"/>
      <c r="X253" s="81"/>
      <c r="Y253" s="81"/>
      <c r="Z253" s="82"/>
      <c r="AA253" s="81"/>
      <c r="AB253" s="81"/>
      <c r="AC253" s="81"/>
      <c r="AD253" s="81"/>
      <c r="AE253" s="81"/>
      <c r="AF253" s="81"/>
      <c r="AG253" s="81"/>
      <c r="AH253" s="81"/>
      <c r="AI253" s="81"/>
      <c r="AJ253" s="81"/>
      <c r="AK253" s="81"/>
    </row>
    <row r="254" spans="1:37" ht="15" customHeight="1" x14ac:dyDescent="0.25">
      <c r="A254" s="121"/>
      <c r="B254" s="114"/>
      <c r="C254" s="102">
        <v>251</v>
      </c>
      <c r="D254" s="54" t="s">
        <v>329</v>
      </c>
      <c r="E254" s="31" t="s">
        <v>64</v>
      </c>
      <c r="F254" s="31" t="s">
        <v>516</v>
      </c>
      <c r="G254" s="31" t="s">
        <v>31</v>
      </c>
      <c r="H254" s="46" t="s">
        <v>31</v>
      </c>
      <c r="I254" s="46">
        <v>20</v>
      </c>
      <c r="J254" s="46">
        <v>30</v>
      </c>
      <c r="K254" s="64">
        <v>20</v>
      </c>
      <c r="L254" s="48">
        <v>20</v>
      </c>
      <c r="M254" s="78">
        <f t="shared" si="12"/>
        <v>14</v>
      </c>
      <c r="N254" s="44" t="str">
        <f t="shared" si="10"/>
        <v>OK</v>
      </c>
      <c r="O254" s="45"/>
      <c r="P254" s="45"/>
      <c r="Q254" s="107"/>
      <c r="R254" s="81"/>
      <c r="S254" s="45"/>
      <c r="T254" s="81"/>
      <c r="U254" s="81"/>
      <c r="V254" s="81">
        <v>6</v>
      </c>
      <c r="W254" s="81"/>
      <c r="X254" s="81"/>
      <c r="Y254" s="81"/>
      <c r="Z254" s="82"/>
      <c r="AA254" s="81"/>
      <c r="AB254" s="81"/>
      <c r="AC254" s="81"/>
      <c r="AD254" s="81"/>
      <c r="AE254" s="81"/>
      <c r="AF254" s="81"/>
      <c r="AG254" s="81"/>
      <c r="AH254" s="81"/>
      <c r="AI254" s="81"/>
      <c r="AJ254" s="81"/>
      <c r="AK254" s="81"/>
    </row>
    <row r="255" spans="1:37" ht="15" hidden="1" customHeight="1" x14ac:dyDescent="0.25">
      <c r="A255" s="121"/>
      <c r="B255" s="114"/>
      <c r="C255" s="102">
        <v>252</v>
      </c>
      <c r="D255" s="54" t="s">
        <v>330</v>
      </c>
      <c r="E255" s="31" t="s">
        <v>64</v>
      </c>
      <c r="F255" s="31" t="s">
        <v>516</v>
      </c>
      <c r="G255" s="31" t="s">
        <v>67</v>
      </c>
      <c r="H255" s="46" t="s">
        <v>67</v>
      </c>
      <c r="I255" s="46">
        <v>20</v>
      </c>
      <c r="J255" s="46">
        <v>30</v>
      </c>
      <c r="K255" s="64">
        <v>13</v>
      </c>
      <c r="L255" s="48">
        <v>15</v>
      </c>
      <c r="M255" s="78">
        <f t="shared" si="12"/>
        <v>15</v>
      </c>
      <c r="N255" s="44" t="str">
        <f t="shared" si="10"/>
        <v>OK</v>
      </c>
      <c r="O255" s="45"/>
      <c r="P255" s="45"/>
      <c r="Q255" s="107"/>
      <c r="R255" s="81"/>
      <c r="S255" s="45"/>
      <c r="T255" s="81"/>
      <c r="U255" s="81"/>
      <c r="V255" s="81"/>
      <c r="W255" s="81"/>
      <c r="X255" s="81"/>
      <c r="Y255" s="81"/>
      <c r="Z255" s="82"/>
      <c r="AA255" s="81"/>
      <c r="AB255" s="81"/>
      <c r="AC255" s="81"/>
      <c r="AD255" s="81"/>
      <c r="AE255" s="81"/>
      <c r="AF255" s="81"/>
      <c r="AG255" s="81"/>
      <c r="AH255" s="81"/>
      <c r="AI255" s="81"/>
      <c r="AJ255" s="81"/>
      <c r="AK255" s="81"/>
    </row>
    <row r="256" spans="1:37" ht="15" customHeight="1" x14ac:dyDescent="0.25">
      <c r="A256" s="121"/>
      <c r="B256" s="114"/>
      <c r="C256" s="102">
        <v>253</v>
      </c>
      <c r="D256" s="54" t="s">
        <v>331</v>
      </c>
      <c r="E256" s="31" t="s">
        <v>64</v>
      </c>
      <c r="F256" s="31" t="s">
        <v>516</v>
      </c>
      <c r="G256" s="31" t="s">
        <v>67</v>
      </c>
      <c r="H256" s="46" t="s">
        <v>67</v>
      </c>
      <c r="I256" s="46">
        <v>20</v>
      </c>
      <c r="J256" s="46">
        <v>30</v>
      </c>
      <c r="K256" s="64">
        <v>22</v>
      </c>
      <c r="L256" s="48">
        <v>20</v>
      </c>
      <c r="M256" s="78">
        <f t="shared" si="12"/>
        <v>12</v>
      </c>
      <c r="N256" s="44" t="str">
        <f t="shared" si="10"/>
        <v>OK</v>
      </c>
      <c r="O256" s="45"/>
      <c r="P256" s="45"/>
      <c r="Q256" s="107"/>
      <c r="R256" s="81"/>
      <c r="S256" s="45"/>
      <c r="T256" s="81"/>
      <c r="U256" s="81"/>
      <c r="V256" s="81">
        <v>8</v>
      </c>
      <c r="W256" s="81"/>
      <c r="X256" s="81"/>
      <c r="Y256" s="81"/>
      <c r="Z256" s="82"/>
      <c r="AA256" s="81"/>
      <c r="AB256" s="81"/>
      <c r="AC256" s="81"/>
      <c r="AD256" s="81"/>
      <c r="AE256" s="81"/>
      <c r="AF256" s="81"/>
      <c r="AG256" s="81"/>
      <c r="AH256" s="81"/>
      <c r="AI256" s="81"/>
      <c r="AJ256" s="81"/>
      <c r="AK256" s="81"/>
    </row>
    <row r="257" spans="1:37" ht="15" customHeight="1" x14ac:dyDescent="0.25">
      <c r="A257" s="121"/>
      <c r="B257" s="114"/>
      <c r="C257" s="102">
        <v>254</v>
      </c>
      <c r="D257" s="54" t="s">
        <v>332</v>
      </c>
      <c r="E257" s="31" t="s">
        <v>64</v>
      </c>
      <c r="F257" s="31" t="s">
        <v>516</v>
      </c>
      <c r="G257" s="31" t="s">
        <v>31</v>
      </c>
      <c r="H257" s="46" t="s">
        <v>31</v>
      </c>
      <c r="I257" s="46">
        <v>20</v>
      </c>
      <c r="J257" s="46">
        <v>30</v>
      </c>
      <c r="K257" s="64">
        <v>21</v>
      </c>
      <c r="L257" s="48">
        <v>20</v>
      </c>
      <c r="M257" s="78">
        <f t="shared" si="12"/>
        <v>12</v>
      </c>
      <c r="N257" s="44" t="str">
        <f t="shared" si="10"/>
        <v>OK</v>
      </c>
      <c r="O257" s="45"/>
      <c r="P257" s="45"/>
      <c r="Q257" s="107"/>
      <c r="R257" s="81"/>
      <c r="S257" s="45"/>
      <c r="T257" s="81"/>
      <c r="U257" s="81"/>
      <c r="V257" s="81">
        <v>8</v>
      </c>
      <c r="W257" s="81"/>
      <c r="X257" s="81"/>
      <c r="Y257" s="81"/>
      <c r="Z257" s="82"/>
      <c r="AA257" s="81"/>
      <c r="AB257" s="81"/>
      <c r="AC257" s="81"/>
      <c r="AD257" s="81"/>
      <c r="AE257" s="81"/>
      <c r="AF257" s="81"/>
      <c r="AG257" s="81"/>
      <c r="AH257" s="81"/>
      <c r="AI257" s="81"/>
      <c r="AJ257" s="81"/>
      <c r="AK257" s="81"/>
    </row>
    <row r="258" spans="1:37" ht="15" hidden="1" customHeight="1" x14ac:dyDescent="0.25">
      <c r="A258" s="121"/>
      <c r="B258" s="114"/>
      <c r="C258" s="102">
        <v>255</v>
      </c>
      <c r="D258" s="54" t="s">
        <v>130</v>
      </c>
      <c r="E258" s="31" t="s">
        <v>64</v>
      </c>
      <c r="F258" s="31" t="s">
        <v>517</v>
      </c>
      <c r="G258" s="31" t="s">
        <v>70</v>
      </c>
      <c r="H258" s="46" t="s">
        <v>70</v>
      </c>
      <c r="I258" s="46">
        <v>20</v>
      </c>
      <c r="J258" s="46">
        <v>30</v>
      </c>
      <c r="K258" s="64">
        <v>6.9</v>
      </c>
      <c r="L258" s="48">
        <v>60</v>
      </c>
      <c r="M258" s="78">
        <f t="shared" si="12"/>
        <v>60</v>
      </c>
      <c r="N258" s="44" t="str">
        <f t="shared" si="10"/>
        <v>OK</v>
      </c>
      <c r="O258" s="45"/>
      <c r="P258" s="45"/>
      <c r="Q258" s="107"/>
      <c r="R258" s="81"/>
      <c r="S258" s="45"/>
      <c r="T258" s="81"/>
      <c r="U258" s="81"/>
      <c r="V258" s="81"/>
      <c r="W258" s="81"/>
      <c r="X258" s="81"/>
      <c r="Y258" s="81"/>
      <c r="Z258" s="82"/>
      <c r="AA258" s="81"/>
      <c r="AB258" s="81"/>
      <c r="AC258" s="81"/>
      <c r="AD258" s="81"/>
      <c r="AE258" s="81"/>
      <c r="AF258" s="81"/>
      <c r="AG258" s="81"/>
      <c r="AH258" s="81"/>
      <c r="AI258" s="81"/>
      <c r="AJ258" s="81"/>
      <c r="AK258" s="81"/>
    </row>
    <row r="259" spans="1:37" ht="15" hidden="1" customHeight="1" x14ac:dyDescent="0.25">
      <c r="A259" s="121"/>
      <c r="B259" s="114"/>
      <c r="C259" s="102">
        <v>256</v>
      </c>
      <c r="D259" s="54" t="s">
        <v>333</v>
      </c>
      <c r="E259" s="46" t="s">
        <v>64</v>
      </c>
      <c r="F259" s="46" t="s">
        <v>519</v>
      </c>
      <c r="G259" s="31" t="s">
        <v>31</v>
      </c>
      <c r="H259" s="52" t="s">
        <v>31</v>
      </c>
      <c r="I259" s="46">
        <v>20</v>
      </c>
      <c r="J259" s="46">
        <v>30</v>
      </c>
      <c r="K259" s="64">
        <v>8</v>
      </c>
      <c r="L259" s="48">
        <v>30</v>
      </c>
      <c r="M259" s="78">
        <f t="shared" si="12"/>
        <v>30</v>
      </c>
      <c r="N259" s="44" t="str">
        <f t="shared" si="10"/>
        <v>OK</v>
      </c>
      <c r="O259" s="45"/>
      <c r="P259" s="45"/>
      <c r="Q259" s="107"/>
      <c r="R259" s="81"/>
      <c r="S259" s="45"/>
      <c r="T259" s="81"/>
      <c r="U259" s="81"/>
      <c r="V259" s="81"/>
      <c r="W259" s="81"/>
      <c r="X259" s="81"/>
      <c r="Y259" s="81"/>
      <c r="Z259" s="82"/>
      <c r="AA259" s="81"/>
      <c r="AB259" s="81"/>
      <c r="AC259" s="81"/>
      <c r="AD259" s="81"/>
      <c r="AE259" s="81"/>
      <c r="AF259" s="81"/>
      <c r="AG259" s="81"/>
      <c r="AH259" s="81"/>
      <c r="AI259" s="81"/>
      <c r="AJ259" s="81"/>
      <c r="AK259" s="81"/>
    </row>
    <row r="260" spans="1:37" ht="40.5" customHeight="1" x14ac:dyDescent="0.25">
      <c r="A260" s="121"/>
      <c r="B260" s="114"/>
      <c r="C260" s="102">
        <v>257</v>
      </c>
      <c r="D260" s="54" t="s">
        <v>334</v>
      </c>
      <c r="E260" s="31" t="s">
        <v>64</v>
      </c>
      <c r="F260" s="31" t="s">
        <v>520</v>
      </c>
      <c r="G260" s="51" t="s">
        <v>31</v>
      </c>
      <c r="H260" s="52" t="s">
        <v>31</v>
      </c>
      <c r="I260" s="46">
        <v>20</v>
      </c>
      <c r="J260" s="46">
        <v>30</v>
      </c>
      <c r="K260" s="64">
        <v>45</v>
      </c>
      <c r="L260" s="48">
        <v>80</v>
      </c>
      <c r="M260" s="78">
        <f t="shared" si="12"/>
        <v>60</v>
      </c>
      <c r="N260" s="44" t="str">
        <f t="shared" si="10"/>
        <v>OK</v>
      </c>
      <c r="O260" s="45">
        <v>10</v>
      </c>
      <c r="P260" s="45"/>
      <c r="Q260" s="107"/>
      <c r="R260" s="81"/>
      <c r="S260" s="45"/>
      <c r="T260" s="81"/>
      <c r="U260" s="81"/>
      <c r="V260" s="81">
        <v>10</v>
      </c>
      <c r="W260" s="81"/>
      <c r="X260" s="81"/>
      <c r="Y260" s="81"/>
      <c r="Z260" s="82"/>
      <c r="AA260" s="81"/>
      <c r="AB260" s="81"/>
      <c r="AC260" s="81"/>
      <c r="AD260" s="81"/>
      <c r="AE260" s="81"/>
      <c r="AF260" s="81"/>
      <c r="AG260" s="81"/>
      <c r="AH260" s="81"/>
      <c r="AI260" s="81"/>
      <c r="AJ260" s="81"/>
      <c r="AK260" s="81"/>
    </row>
    <row r="261" spans="1:37" ht="40.5" hidden="1" customHeight="1" x14ac:dyDescent="0.25">
      <c r="A261" s="121"/>
      <c r="B261" s="114"/>
      <c r="C261" s="102">
        <v>258</v>
      </c>
      <c r="D261" s="54" t="s">
        <v>335</v>
      </c>
      <c r="E261" s="31" t="s">
        <v>64</v>
      </c>
      <c r="F261" s="31" t="s">
        <v>520</v>
      </c>
      <c r="G261" s="51" t="s">
        <v>31</v>
      </c>
      <c r="H261" s="46" t="s">
        <v>31</v>
      </c>
      <c r="I261" s="46">
        <v>20</v>
      </c>
      <c r="J261" s="46">
        <v>30</v>
      </c>
      <c r="K261" s="64">
        <v>10.25</v>
      </c>
      <c r="L261" s="48">
        <v>70</v>
      </c>
      <c r="M261" s="78">
        <f t="shared" si="12"/>
        <v>60</v>
      </c>
      <c r="N261" s="44" t="str">
        <f t="shared" ref="N261:N324" si="13">IF(M261&lt;0,"ATENÇÃO","OK")</f>
        <v>OK</v>
      </c>
      <c r="O261" s="45">
        <v>10</v>
      </c>
      <c r="P261" s="45"/>
      <c r="Q261" s="107"/>
      <c r="R261" s="81"/>
      <c r="S261" s="45"/>
      <c r="T261" s="81"/>
      <c r="U261" s="81"/>
      <c r="V261" s="81"/>
      <c r="W261" s="81"/>
      <c r="X261" s="81"/>
      <c r="Y261" s="81"/>
      <c r="Z261" s="82"/>
      <c r="AA261" s="81"/>
      <c r="AB261" s="81"/>
      <c r="AC261" s="81"/>
      <c r="AD261" s="81"/>
      <c r="AE261" s="81"/>
      <c r="AF261" s="81"/>
      <c r="AG261" s="81"/>
      <c r="AH261" s="81"/>
      <c r="AI261" s="81"/>
      <c r="AJ261" s="81"/>
      <c r="AK261" s="81"/>
    </row>
    <row r="262" spans="1:37" ht="40.5" hidden="1" customHeight="1" x14ac:dyDescent="0.25">
      <c r="A262" s="121"/>
      <c r="B262" s="114"/>
      <c r="C262" s="102">
        <v>259</v>
      </c>
      <c r="D262" s="54" t="s">
        <v>336</v>
      </c>
      <c r="E262" s="31" t="s">
        <v>64</v>
      </c>
      <c r="F262" s="31" t="s">
        <v>520</v>
      </c>
      <c r="G262" s="31" t="s">
        <v>67</v>
      </c>
      <c r="H262" s="46" t="s">
        <v>67</v>
      </c>
      <c r="I262" s="46">
        <v>20</v>
      </c>
      <c r="J262" s="46">
        <v>30</v>
      </c>
      <c r="K262" s="64">
        <v>6.5</v>
      </c>
      <c r="L262" s="48">
        <v>60</v>
      </c>
      <c r="M262" s="78">
        <f t="shared" si="12"/>
        <v>60</v>
      </c>
      <c r="N262" s="44" t="str">
        <f t="shared" si="13"/>
        <v>OK</v>
      </c>
      <c r="O262" s="45"/>
      <c r="P262" s="45"/>
      <c r="Q262" s="107"/>
      <c r="R262" s="81"/>
      <c r="S262" s="45"/>
      <c r="T262" s="81"/>
      <c r="U262" s="81"/>
      <c r="V262" s="81"/>
      <c r="W262" s="81"/>
      <c r="X262" s="81"/>
      <c r="Y262" s="81"/>
      <c r="Z262" s="82"/>
      <c r="AA262" s="81"/>
      <c r="AB262" s="81"/>
      <c r="AC262" s="81"/>
      <c r="AD262" s="81"/>
      <c r="AE262" s="81"/>
      <c r="AF262" s="81"/>
      <c r="AG262" s="81"/>
      <c r="AH262" s="81"/>
      <c r="AI262" s="81"/>
      <c r="AJ262" s="81"/>
      <c r="AK262" s="81"/>
    </row>
    <row r="263" spans="1:37" s="39" customFormat="1" ht="40.5" hidden="1" customHeight="1" x14ac:dyDescent="0.25">
      <c r="A263" s="121"/>
      <c r="B263" s="114"/>
      <c r="C263" s="102">
        <v>260</v>
      </c>
      <c r="D263" s="54" t="s">
        <v>337</v>
      </c>
      <c r="E263" s="31" t="s">
        <v>64</v>
      </c>
      <c r="F263" s="31" t="s">
        <v>520</v>
      </c>
      <c r="G263" s="51" t="s">
        <v>67</v>
      </c>
      <c r="H263" s="31" t="s">
        <v>67</v>
      </c>
      <c r="I263" s="46">
        <v>20</v>
      </c>
      <c r="J263" s="46">
        <v>30</v>
      </c>
      <c r="K263" s="64">
        <v>6.5</v>
      </c>
      <c r="L263" s="48">
        <v>60</v>
      </c>
      <c r="M263" s="78">
        <f t="shared" ref="M263:M294" si="14">L263-(SUM(O263:AK263))</f>
        <v>60</v>
      </c>
      <c r="N263" s="44" t="str">
        <f t="shared" si="13"/>
        <v>OK</v>
      </c>
      <c r="O263" s="38"/>
      <c r="P263" s="38"/>
      <c r="Q263" s="107"/>
      <c r="R263" s="82"/>
      <c r="S263" s="38"/>
      <c r="T263" s="82"/>
      <c r="U263" s="82"/>
      <c r="V263" s="82"/>
      <c r="W263" s="82"/>
      <c r="X263" s="82"/>
      <c r="Y263" s="82"/>
      <c r="Z263" s="82"/>
      <c r="AA263" s="82"/>
      <c r="AB263" s="82"/>
      <c r="AC263" s="82"/>
      <c r="AD263" s="82"/>
      <c r="AE263" s="82"/>
      <c r="AF263" s="82"/>
      <c r="AG263" s="82"/>
      <c r="AH263" s="82"/>
      <c r="AI263" s="82"/>
      <c r="AJ263" s="82"/>
      <c r="AK263" s="82"/>
    </row>
    <row r="264" spans="1:37" ht="15" hidden="1" customHeight="1" x14ac:dyDescent="0.25">
      <c r="A264" s="121"/>
      <c r="B264" s="114"/>
      <c r="C264" s="102">
        <v>261</v>
      </c>
      <c r="D264" s="54" t="s">
        <v>338</v>
      </c>
      <c r="E264" s="31" t="s">
        <v>64</v>
      </c>
      <c r="F264" s="31" t="s">
        <v>517</v>
      </c>
      <c r="G264" s="31" t="s">
        <v>133</v>
      </c>
      <c r="H264" s="31" t="s">
        <v>133</v>
      </c>
      <c r="I264" s="46">
        <v>20</v>
      </c>
      <c r="J264" s="46">
        <v>30</v>
      </c>
      <c r="K264" s="64">
        <v>5.5</v>
      </c>
      <c r="L264" s="48"/>
      <c r="M264" s="78">
        <f t="shared" si="14"/>
        <v>0</v>
      </c>
      <c r="N264" s="44" t="str">
        <f t="shared" si="13"/>
        <v>OK</v>
      </c>
      <c r="O264" s="45"/>
      <c r="P264" s="45"/>
      <c r="Q264" s="81"/>
      <c r="R264" s="81"/>
      <c r="S264" s="45"/>
      <c r="T264" s="81"/>
      <c r="U264" s="81"/>
      <c r="V264" s="81"/>
      <c r="W264" s="81"/>
      <c r="X264" s="81"/>
      <c r="Y264" s="81"/>
      <c r="Z264" s="82"/>
      <c r="AA264" s="81"/>
      <c r="AB264" s="81"/>
      <c r="AC264" s="81"/>
      <c r="AD264" s="81"/>
      <c r="AE264" s="81"/>
      <c r="AF264" s="81"/>
      <c r="AG264" s="81"/>
      <c r="AH264" s="81"/>
      <c r="AI264" s="81"/>
      <c r="AJ264" s="81"/>
      <c r="AK264" s="81"/>
    </row>
    <row r="265" spans="1:37" ht="15" hidden="1" customHeight="1" x14ac:dyDescent="0.25">
      <c r="A265" s="121"/>
      <c r="B265" s="114"/>
      <c r="C265" s="102">
        <v>262</v>
      </c>
      <c r="D265" s="54" t="s">
        <v>339</v>
      </c>
      <c r="E265" s="46" t="s">
        <v>64</v>
      </c>
      <c r="F265" s="46" t="s">
        <v>517</v>
      </c>
      <c r="G265" s="31" t="s">
        <v>133</v>
      </c>
      <c r="H265" s="46" t="s">
        <v>133</v>
      </c>
      <c r="I265" s="46">
        <v>20</v>
      </c>
      <c r="J265" s="46">
        <v>30</v>
      </c>
      <c r="K265" s="64">
        <v>10.8</v>
      </c>
      <c r="L265" s="48"/>
      <c r="M265" s="78">
        <f t="shared" si="14"/>
        <v>0</v>
      </c>
      <c r="N265" s="44" t="str">
        <f t="shared" si="13"/>
        <v>OK</v>
      </c>
      <c r="O265" s="45"/>
      <c r="P265" s="45"/>
      <c r="Q265" s="81"/>
      <c r="R265" s="45"/>
      <c r="S265" s="81"/>
      <c r="T265" s="81"/>
      <c r="U265" s="81"/>
      <c r="V265" s="81"/>
      <c r="W265" s="81"/>
      <c r="X265" s="81"/>
      <c r="Y265" s="81"/>
      <c r="Z265" s="82"/>
      <c r="AA265" s="81"/>
      <c r="AB265" s="81"/>
      <c r="AC265" s="81"/>
      <c r="AD265" s="81"/>
      <c r="AE265" s="81"/>
      <c r="AF265" s="81"/>
      <c r="AG265" s="81"/>
      <c r="AH265" s="81"/>
      <c r="AI265" s="81"/>
      <c r="AJ265" s="81"/>
      <c r="AK265" s="81"/>
    </row>
    <row r="266" spans="1:37" ht="15" hidden="1" customHeight="1" x14ac:dyDescent="0.25">
      <c r="A266" s="121"/>
      <c r="B266" s="114"/>
      <c r="C266" s="102">
        <v>263</v>
      </c>
      <c r="D266" s="53" t="s">
        <v>340</v>
      </c>
      <c r="E266" s="31" t="s">
        <v>64</v>
      </c>
      <c r="F266" s="31" t="s">
        <v>517</v>
      </c>
      <c r="G266" s="31" t="s">
        <v>133</v>
      </c>
      <c r="H266" s="31" t="s">
        <v>133</v>
      </c>
      <c r="I266" s="46">
        <v>20</v>
      </c>
      <c r="J266" s="46">
        <v>30</v>
      </c>
      <c r="K266" s="64">
        <v>32</v>
      </c>
      <c r="L266" s="48"/>
      <c r="M266" s="78">
        <f t="shared" si="14"/>
        <v>0</v>
      </c>
      <c r="N266" s="44" t="str">
        <f t="shared" si="13"/>
        <v>OK</v>
      </c>
      <c r="O266" s="45"/>
      <c r="P266" s="45"/>
      <c r="Q266" s="81"/>
      <c r="R266" s="45"/>
      <c r="S266" s="81"/>
      <c r="T266" s="81"/>
      <c r="U266" s="81"/>
      <c r="V266" s="81"/>
      <c r="W266" s="81"/>
      <c r="X266" s="81"/>
      <c r="Y266" s="81"/>
      <c r="Z266" s="82"/>
      <c r="AA266" s="81"/>
      <c r="AB266" s="81"/>
      <c r="AC266" s="81"/>
      <c r="AD266" s="81"/>
      <c r="AE266" s="81"/>
      <c r="AF266" s="81"/>
      <c r="AG266" s="81"/>
      <c r="AH266" s="81"/>
      <c r="AI266" s="81"/>
      <c r="AJ266" s="81"/>
      <c r="AK266" s="81"/>
    </row>
    <row r="267" spans="1:37" ht="15" hidden="1" customHeight="1" x14ac:dyDescent="0.25">
      <c r="A267" s="121"/>
      <c r="B267" s="114"/>
      <c r="C267" s="102">
        <v>264</v>
      </c>
      <c r="D267" s="53" t="s">
        <v>341</v>
      </c>
      <c r="E267" s="31" t="s">
        <v>64</v>
      </c>
      <c r="F267" s="31" t="s">
        <v>521</v>
      </c>
      <c r="G267" s="31" t="s">
        <v>133</v>
      </c>
      <c r="H267" s="31" t="s">
        <v>133</v>
      </c>
      <c r="I267" s="46">
        <v>20</v>
      </c>
      <c r="J267" s="46">
        <v>30</v>
      </c>
      <c r="K267" s="64">
        <v>149.94999999999999</v>
      </c>
      <c r="L267" s="48"/>
      <c r="M267" s="78">
        <f t="shared" si="14"/>
        <v>0</v>
      </c>
      <c r="N267" s="44" t="str">
        <f t="shared" si="13"/>
        <v>OK</v>
      </c>
      <c r="O267" s="45"/>
      <c r="P267" s="45"/>
      <c r="Q267" s="81"/>
      <c r="R267" s="45"/>
      <c r="S267" s="81"/>
      <c r="T267" s="81"/>
      <c r="U267" s="81"/>
      <c r="V267" s="81"/>
      <c r="W267" s="81"/>
      <c r="X267" s="81"/>
      <c r="Y267" s="81"/>
      <c r="Z267" s="82"/>
      <c r="AA267" s="81"/>
      <c r="AB267" s="81"/>
      <c r="AC267" s="81"/>
      <c r="AD267" s="81"/>
      <c r="AE267" s="81"/>
      <c r="AF267" s="81"/>
      <c r="AG267" s="81"/>
      <c r="AH267" s="81"/>
      <c r="AI267" s="81"/>
      <c r="AJ267" s="81"/>
      <c r="AK267" s="81"/>
    </row>
    <row r="268" spans="1:37" ht="15" hidden="1" customHeight="1" x14ac:dyDescent="0.25">
      <c r="A268" s="121"/>
      <c r="B268" s="114"/>
      <c r="C268" s="102">
        <v>265</v>
      </c>
      <c r="D268" s="36" t="s">
        <v>342</v>
      </c>
      <c r="E268" s="46" t="s">
        <v>64</v>
      </c>
      <c r="F268" s="46" t="s">
        <v>516</v>
      </c>
      <c r="G268" s="31" t="s">
        <v>70</v>
      </c>
      <c r="H268" s="46" t="s">
        <v>70</v>
      </c>
      <c r="I268" s="46">
        <v>20</v>
      </c>
      <c r="J268" s="46">
        <v>30</v>
      </c>
      <c r="K268" s="64">
        <v>13.25</v>
      </c>
      <c r="L268" s="48"/>
      <c r="M268" s="78">
        <f t="shared" si="14"/>
        <v>0</v>
      </c>
      <c r="N268" s="44" t="str">
        <f t="shared" si="13"/>
        <v>OK</v>
      </c>
      <c r="O268" s="45"/>
      <c r="P268" s="45"/>
      <c r="Q268" s="81"/>
      <c r="R268" s="45"/>
      <c r="S268" s="81"/>
      <c r="T268" s="81"/>
      <c r="U268" s="81"/>
      <c r="V268" s="81"/>
      <c r="W268" s="81"/>
      <c r="X268" s="81"/>
      <c r="Y268" s="81"/>
      <c r="Z268" s="82"/>
      <c r="AA268" s="81"/>
      <c r="AB268" s="81"/>
      <c r="AC268" s="81"/>
      <c r="AD268" s="81"/>
      <c r="AE268" s="81"/>
      <c r="AF268" s="81"/>
      <c r="AG268" s="81"/>
      <c r="AH268" s="81"/>
      <c r="AI268" s="81"/>
      <c r="AJ268" s="81"/>
      <c r="AK268" s="81"/>
    </row>
    <row r="269" spans="1:37" ht="40.5" hidden="1" customHeight="1" x14ac:dyDescent="0.25">
      <c r="A269" s="121"/>
      <c r="B269" s="114"/>
      <c r="C269" s="102">
        <v>266</v>
      </c>
      <c r="D269" s="53" t="s">
        <v>343</v>
      </c>
      <c r="E269" s="46" t="s">
        <v>64</v>
      </c>
      <c r="F269" s="46" t="s">
        <v>523</v>
      </c>
      <c r="G269" s="31" t="s">
        <v>133</v>
      </c>
      <c r="H269" s="46" t="s">
        <v>133</v>
      </c>
      <c r="I269" s="46">
        <v>20</v>
      </c>
      <c r="J269" s="46">
        <v>30</v>
      </c>
      <c r="K269" s="64">
        <v>19.09</v>
      </c>
      <c r="L269" s="48">
        <v>10</v>
      </c>
      <c r="M269" s="78">
        <f t="shared" si="14"/>
        <v>10</v>
      </c>
      <c r="N269" s="44" t="str">
        <f t="shared" si="13"/>
        <v>OK</v>
      </c>
      <c r="O269" s="45"/>
      <c r="P269" s="45"/>
      <c r="Q269" s="107"/>
      <c r="R269" s="45"/>
      <c r="S269" s="81"/>
      <c r="T269" s="81"/>
      <c r="U269" s="81"/>
      <c r="V269" s="81"/>
      <c r="W269" s="81"/>
      <c r="X269" s="81"/>
      <c r="Y269" s="81"/>
      <c r="Z269" s="82"/>
      <c r="AA269" s="81"/>
      <c r="AB269" s="81"/>
      <c r="AC269" s="81"/>
      <c r="AD269" s="81"/>
      <c r="AE269" s="81"/>
      <c r="AF269" s="81"/>
      <c r="AG269" s="81"/>
      <c r="AH269" s="81"/>
      <c r="AI269" s="81"/>
      <c r="AJ269" s="81"/>
      <c r="AK269" s="81"/>
    </row>
    <row r="270" spans="1:37" ht="40.5" hidden="1" customHeight="1" x14ac:dyDescent="0.25">
      <c r="A270" s="121"/>
      <c r="B270" s="114"/>
      <c r="C270" s="102">
        <v>267</v>
      </c>
      <c r="D270" s="54" t="s">
        <v>122</v>
      </c>
      <c r="E270" s="31" t="s">
        <v>64</v>
      </c>
      <c r="F270" s="31" t="s">
        <v>516</v>
      </c>
      <c r="G270" s="31" t="s">
        <v>67</v>
      </c>
      <c r="H270" s="31" t="s">
        <v>67</v>
      </c>
      <c r="I270" s="46">
        <v>20</v>
      </c>
      <c r="J270" s="46">
        <v>30</v>
      </c>
      <c r="K270" s="64">
        <v>13.25</v>
      </c>
      <c r="L270" s="48">
        <v>100</v>
      </c>
      <c r="M270" s="78">
        <f t="shared" si="14"/>
        <v>50</v>
      </c>
      <c r="N270" s="44" t="str">
        <f t="shared" si="13"/>
        <v>OK</v>
      </c>
      <c r="O270" s="45">
        <v>50</v>
      </c>
      <c r="P270" s="45"/>
      <c r="Q270" s="107"/>
      <c r="R270" s="45"/>
      <c r="S270" s="81"/>
      <c r="T270" s="81"/>
      <c r="U270" s="81"/>
      <c r="V270" s="81"/>
      <c r="W270" s="81"/>
      <c r="X270" s="81"/>
      <c r="Y270" s="81"/>
      <c r="Z270" s="82"/>
      <c r="AA270" s="81"/>
      <c r="AB270" s="81"/>
      <c r="AC270" s="81"/>
      <c r="AD270" s="81"/>
      <c r="AE270" s="81"/>
      <c r="AF270" s="81"/>
      <c r="AG270" s="81"/>
      <c r="AH270" s="81"/>
      <c r="AI270" s="81"/>
      <c r="AJ270" s="81"/>
      <c r="AK270" s="81"/>
    </row>
    <row r="271" spans="1:37" ht="40.5" hidden="1" customHeight="1" x14ac:dyDescent="0.25">
      <c r="A271" s="121"/>
      <c r="B271" s="114"/>
      <c r="C271" s="102">
        <v>268</v>
      </c>
      <c r="D271" s="53" t="s">
        <v>123</v>
      </c>
      <c r="E271" s="31" t="s">
        <v>64</v>
      </c>
      <c r="F271" s="31" t="s">
        <v>516</v>
      </c>
      <c r="G271" s="31" t="s">
        <v>67</v>
      </c>
      <c r="H271" s="31" t="s">
        <v>67</v>
      </c>
      <c r="I271" s="46">
        <v>20</v>
      </c>
      <c r="J271" s="46">
        <v>30</v>
      </c>
      <c r="K271" s="64">
        <v>11.25</v>
      </c>
      <c r="L271" s="48">
        <v>150</v>
      </c>
      <c r="M271" s="78">
        <f t="shared" si="14"/>
        <v>100</v>
      </c>
      <c r="N271" s="44" t="str">
        <f t="shared" si="13"/>
        <v>OK</v>
      </c>
      <c r="O271" s="45">
        <v>50</v>
      </c>
      <c r="P271" s="45"/>
      <c r="Q271" s="107"/>
      <c r="R271" s="45"/>
      <c r="S271" s="81"/>
      <c r="T271" s="81"/>
      <c r="U271" s="81"/>
      <c r="V271" s="81"/>
      <c r="W271" s="81"/>
      <c r="X271" s="81"/>
      <c r="Y271" s="81"/>
      <c r="Z271" s="82"/>
      <c r="AA271" s="81"/>
      <c r="AB271" s="81"/>
      <c r="AC271" s="81"/>
      <c r="AD271" s="81"/>
      <c r="AE271" s="81"/>
      <c r="AF271" s="81"/>
      <c r="AG271" s="81"/>
      <c r="AH271" s="81"/>
      <c r="AI271" s="81"/>
      <c r="AJ271" s="81"/>
      <c r="AK271" s="81"/>
    </row>
    <row r="272" spans="1:37" ht="15" hidden="1" customHeight="1" x14ac:dyDescent="0.25">
      <c r="A272" s="122" t="s">
        <v>442</v>
      </c>
      <c r="B272" s="111">
        <v>6</v>
      </c>
      <c r="C272" s="103">
        <v>269</v>
      </c>
      <c r="D272" s="55" t="s">
        <v>104</v>
      </c>
      <c r="E272" s="32" t="s">
        <v>107</v>
      </c>
      <c r="F272" s="32" t="s">
        <v>525</v>
      </c>
      <c r="G272" s="32" t="s">
        <v>70</v>
      </c>
      <c r="H272" s="47" t="s">
        <v>70</v>
      </c>
      <c r="I272" s="47">
        <v>20</v>
      </c>
      <c r="J272" s="47">
        <v>30</v>
      </c>
      <c r="K272" s="65">
        <v>35</v>
      </c>
      <c r="L272" s="48">
        <v>3</v>
      </c>
      <c r="M272" s="78">
        <f t="shared" si="14"/>
        <v>3</v>
      </c>
      <c r="N272" s="44" t="str">
        <f t="shared" si="13"/>
        <v>OK</v>
      </c>
      <c r="O272" s="45"/>
      <c r="P272" s="45"/>
      <c r="Q272" s="107"/>
      <c r="R272" s="45"/>
      <c r="S272" s="81"/>
      <c r="T272" s="81"/>
      <c r="U272" s="81"/>
      <c r="V272" s="81"/>
      <c r="W272" s="81"/>
      <c r="X272" s="81"/>
      <c r="Y272" s="81"/>
      <c r="Z272" s="82"/>
      <c r="AA272" s="81"/>
      <c r="AB272" s="81"/>
      <c r="AC272" s="81"/>
      <c r="AD272" s="81"/>
      <c r="AE272" s="81"/>
      <c r="AF272" s="81"/>
      <c r="AG272" s="81"/>
      <c r="AH272" s="81"/>
      <c r="AI272" s="81"/>
      <c r="AJ272" s="81"/>
      <c r="AK272" s="81"/>
    </row>
    <row r="273" spans="1:37" ht="15" hidden="1" customHeight="1" x14ac:dyDescent="0.25">
      <c r="A273" s="122"/>
      <c r="B273" s="112"/>
      <c r="C273" s="103">
        <v>270</v>
      </c>
      <c r="D273" s="55" t="s">
        <v>126</v>
      </c>
      <c r="E273" s="32" t="s">
        <v>64</v>
      </c>
      <c r="F273" s="32" t="s">
        <v>526</v>
      </c>
      <c r="G273" s="32" t="s">
        <v>70</v>
      </c>
      <c r="H273" s="32" t="s">
        <v>70</v>
      </c>
      <c r="I273" s="47">
        <v>20</v>
      </c>
      <c r="J273" s="47">
        <v>30</v>
      </c>
      <c r="K273" s="65">
        <v>39.4</v>
      </c>
      <c r="L273" s="48">
        <v>15</v>
      </c>
      <c r="M273" s="78">
        <f t="shared" si="14"/>
        <v>15</v>
      </c>
      <c r="N273" s="44" t="str">
        <f t="shared" si="13"/>
        <v>OK</v>
      </c>
      <c r="O273" s="45"/>
      <c r="P273" s="45"/>
      <c r="Q273" s="107"/>
      <c r="R273" s="45"/>
      <c r="S273" s="81"/>
      <c r="T273" s="81"/>
      <c r="U273" s="81"/>
      <c r="V273" s="81"/>
      <c r="W273" s="81"/>
      <c r="X273" s="81"/>
      <c r="Y273" s="81"/>
      <c r="Z273" s="82"/>
      <c r="AA273" s="81"/>
      <c r="AB273" s="81"/>
      <c r="AC273" s="81"/>
      <c r="AD273" s="81"/>
      <c r="AE273" s="81"/>
      <c r="AF273" s="81"/>
      <c r="AG273" s="81"/>
      <c r="AH273" s="81"/>
      <c r="AI273" s="81"/>
      <c r="AJ273" s="81"/>
      <c r="AK273" s="81"/>
    </row>
    <row r="274" spans="1:37" ht="15" hidden="1" customHeight="1" x14ac:dyDescent="0.25">
      <c r="A274" s="122"/>
      <c r="B274" s="112"/>
      <c r="C274" s="103">
        <v>271</v>
      </c>
      <c r="D274" s="55" t="s">
        <v>127</v>
      </c>
      <c r="E274" s="32" t="s">
        <v>64</v>
      </c>
      <c r="F274" s="32" t="s">
        <v>526</v>
      </c>
      <c r="G274" s="32" t="s">
        <v>70</v>
      </c>
      <c r="H274" s="32" t="s">
        <v>70</v>
      </c>
      <c r="I274" s="47">
        <v>20</v>
      </c>
      <c r="J274" s="47">
        <v>30</v>
      </c>
      <c r="K274" s="65">
        <v>60</v>
      </c>
      <c r="L274" s="48">
        <v>15</v>
      </c>
      <c r="M274" s="78">
        <f t="shared" si="14"/>
        <v>7</v>
      </c>
      <c r="N274" s="44" t="str">
        <f t="shared" si="13"/>
        <v>OK</v>
      </c>
      <c r="O274" s="45">
        <v>8</v>
      </c>
      <c r="P274" s="45"/>
      <c r="Q274" s="107"/>
      <c r="R274" s="45"/>
      <c r="S274" s="81"/>
      <c r="T274" s="81"/>
      <c r="U274" s="81"/>
      <c r="V274" s="81"/>
      <c r="W274" s="81"/>
      <c r="X274" s="81"/>
      <c r="Y274" s="81"/>
      <c r="Z274" s="82"/>
      <c r="AA274" s="81"/>
      <c r="AB274" s="81"/>
      <c r="AC274" s="81"/>
      <c r="AD274" s="81"/>
      <c r="AE274" s="81"/>
      <c r="AF274" s="81"/>
      <c r="AG274" s="81"/>
      <c r="AH274" s="81"/>
      <c r="AI274" s="81"/>
      <c r="AJ274" s="81"/>
      <c r="AK274" s="81"/>
    </row>
    <row r="275" spans="1:37" ht="15" customHeight="1" x14ac:dyDescent="0.25">
      <c r="A275" s="122"/>
      <c r="B275" s="112"/>
      <c r="C275" s="103">
        <v>272</v>
      </c>
      <c r="D275" s="55" t="s">
        <v>128</v>
      </c>
      <c r="E275" s="32" t="s">
        <v>64</v>
      </c>
      <c r="F275" s="32" t="s">
        <v>526</v>
      </c>
      <c r="G275" s="32" t="s">
        <v>70</v>
      </c>
      <c r="H275" s="47" t="s">
        <v>70</v>
      </c>
      <c r="I275" s="47">
        <v>20</v>
      </c>
      <c r="J275" s="47">
        <v>30</v>
      </c>
      <c r="K275" s="65">
        <v>161.96</v>
      </c>
      <c r="L275" s="48">
        <v>30</v>
      </c>
      <c r="M275" s="78">
        <f t="shared" si="14"/>
        <v>8</v>
      </c>
      <c r="N275" s="44" t="str">
        <f t="shared" si="13"/>
        <v>OK</v>
      </c>
      <c r="O275" s="45">
        <v>12</v>
      </c>
      <c r="P275" s="45"/>
      <c r="Q275" s="81"/>
      <c r="R275" s="45"/>
      <c r="S275" s="81"/>
      <c r="T275" s="81"/>
      <c r="U275" s="81"/>
      <c r="V275" s="81">
        <v>10</v>
      </c>
      <c r="W275" s="81"/>
      <c r="X275" s="81"/>
      <c r="Y275" s="81"/>
      <c r="Z275" s="82"/>
      <c r="AA275" s="81"/>
      <c r="AB275" s="81"/>
      <c r="AC275" s="81"/>
      <c r="AD275" s="81"/>
      <c r="AE275" s="81"/>
      <c r="AF275" s="81"/>
      <c r="AG275" s="81"/>
      <c r="AH275" s="81"/>
      <c r="AI275" s="81"/>
      <c r="AJ275" s="81"/>
      <c r="AK275" s="81"/>
    </row>
    <row r="276" spans="1:37" ht="15" customHeight="1" x14ac:dyDescent="0.25">
      <c r="A276" s="122"/>
      <c r="B276" s="112"/>
      <c r="C276" s="103">
        <v>273</v>
      </c>
      <c r="D276" s="55" t="s">
        <v>129</v>
      </c>
      <c r="E276" s="32" t="s">
        <v>64</v>
      </c>
      <c r="F276" s="32" t="s">
        <v>526</v>
      </c>
      <c r="G276" s="32" t="s">
        <v>70</v>
      </c>
      <c r="H276" s="47" t="s">
        <v>70</v>
      </c>
      <c r="I276" s="47">
        <v>20</v>
      </c>
      <c r="J276" s="47">
        <v>30</v>
      </c>
      <c r="K276" s="65">
        <v>200</v>
      </c>
      <c r="L276" s="48">
        <v>35</v>
      </c>
      <c r="M276" s="78">
        <f t="shared" si="14"/>
        <v>15</v>
      </c>
      <c r="N276" s="44" t="str">
        <f t="shared" si="13"/>
        <v>OK</v>
      </c>
      <c r="O276" s="45">
        <v>6</v>
      </c>
      <c r="P276" s="45"/>
      <c r="Q276" s="81"/>
      <c r="R276" s="45">
        <v>4</v>
      </c>
      <c r="S276" s="81"/>
      <c r="T276" s="81"/>
      <c r="U276" s="81"/>
      <c r="V276" s="81">
        <v>10</v>
      </c>
      <c r="W276" s="81"/>
      <c r="X276" s="81"/>
      <c r="Y276" s="81"/>
      <c r="Z276" s="82"/>
      <c r="AA276" s="81"/>
      <c r="AB276" s="81"/>
      <c r="AC276" s="81"/>
      <c r="AD276" s="81"/>
      <c r="AE276" s="81"/>
      <c r="AF276" s="81"/>
      <c r="AG276" s="81"/>
      <c r="AH276" s="81"/>
      <c r="AI276" s="81"/>
      <c r="AJ276" s="81"/>
      <c r="AK276" s="81"/>
    </row>
    <row r="277" spans="1:37" ht="15" customHeight="1" x14ac:dyDescent="0.25">
      <c r="A277" s="122"/>
      <c r="B277" s="112"/>
      <c r="C277" s="103">
        <v>274</v>
      </c>
      <c r="D277" s="55" t="s">
        <v>62</v>
      </c>
      <c r="E277" s="32" t="s">
        <v>64</v>
      </c>
      <c r="F277" s="32" t="s">
        <v>528</v>
      </c>
      <c r="G277" s="32" t="s">
        <v>67</v>
      </c>
      <c r="H277" s="47" t="s">
        <v>67</v>
      </c>
      <c r="I277" s="47">
        <v>20</v>
      </c>
      <c r="J277" s="47">
        <v>30</v>
      </c>
      <c r="K277" s="65">
        <v>109</v>
      </c>
      <c r="L277" s="48">
        <v>30</v>
      </c>
      <c r="M277" s="78">
        <f t="shared" si="14"/>
        <v>15</v>
      </c>
      <c r="N277" s="44" t="str">
        <f t="shared" si="13"/>
        <v>OK</v>
      </c>
      <c r="O277" s="45"/>
      <c r="P277" s="45"/>
      <c r="Q277" s="107"/>
      <c r="R277" s="45"/>
      <c r="S277" s="81"/>
      <c r="T277" s="81"/>
      <c r="U277" s="81"/>
      <c r="V277" s="81">
        <v>15</v>
      </c>
      <c r="W277" s="81"/>
      <c r="X277" s="81"/>
      <c r="Y277" s="81"/>
      <c r="Z277" s="82"/>
      <c r="AA277" s="81"/>
      <c r="AB277" s="81"/>
      <c r="AC277" s="81"/>
      <c r="AD277" s="81"/>
      <c r="AE277" s="81"/>
      <c r="AF277" s="81"/>
      <c r="AG277" s="81"/>
      <c r="AH277" s="81"/>
      <c r="AI277" s="81"/>
      <c r="AJ277" s="81"/>
      <c r="AK277" s="81"/>
    </row>
    <row r="278" spans="1:37" ht="43.5" hidden="1" customHeight="1" x14ac:dyDescent="0.25">
      <c r="A278" s="122"/>
      <c r="B278" s="112"/>
      <c r="C278" s="103">
        <v>275</v>
      </c>
      <c r="D278" s="55" t="s">
        <v>131</v>
      </c>
      <c r="E278" s="32" t="s">
        <v>64</v>
      </c>
      <c r="F278" s="32" t="s">
        <v>529</v>
      </c>
      <c r="G278" s="32" t="s">
        <v>67</v>
      </c>
      <c r="H278" s="47" t="s">
        <v>67</v>
      </c>
      <c r="I278" s="47">
        <v>20</v>
      </c>
      <c r="J278" s="47">
        <v>30</v>
      </c>
      <c r="K278" s="65">
        <v>30</v>
      </c>
      <c r="L278" s="48">
        <v>25</v>
      </c>
      <c r="M278" s="78">
        <f t="shared" si="14"/>
        <v>25</v>
      </c>
      <c r="N278" s="44" t="str">
        <f t="shared" si="13"/>
        <v>OK</v>
      </c>
      <c r="O278" s="45"/>
      <c r="P278" s="45"/>
      <c r="Q278" s="107"/>
      <c r="R278" s="45"/>
      <c r="S278" s="81"/>
      <c r="T278" s="81"/>
      <c r="U278" s="81"/>
      <c r="V278" s="81"/>
      <c r="W278" s="81"/>
      <c r="X278" s="81"/>
      <c r="Y278" s="81"/>
      <c r="Z278" s="82"/>
      <c r="AA278" s="81"/>
      <c r="AB278" s="81"/>
      <c r="AC278" s="81"/>
      <c r="AD278" s="81"/>
      <c r="AE278" s="81"/>
      <c r="AF278" s="81"/>
      <c r="AG278" s="81"/>
      <c r="AH278" s="81"/>
      <c r="AI278" s="81"/>
      <c r="AJ278" s="81"/>
      <c r="AK278" s="81"/>
    </row>
    <row r="279" spans="1:37" ht="49.5" customHeight="1" x14ac:dyDescent="0.25">
      <c r="A279" s="122"/>
      <c r="B279" s="112"/>
      <c r="C279" s="103">
        <v>276</v>
      </c>
      <c r="D279" s="55" t="s">
        <v>132</v>
      </c>
      <c r="E279" s="32" t="s">
        <v>64</v>
      </c>
      <c r="F279" s="32" t="s">
        <v>530</v>
      </c>
      <c r="G279" s="32" t="s">
        <v>67</v>
      </c>
      <c r="H279" s="47" t="s">
        <v>67</v>
      </c>
      <c r="I279" s="47">
        <v>20</v>
      </c>
      <c r="J279" s="47">
        <v>30</v>
      </c>
      <c r="K279" s="65">
        <v>190</v>
      </c>
      <c r="L279" s="48">
        <v>15</v>
      </c>
      <c r="M279" s="78">
        <f t="shared" si="14"/>
        <v>7</v>
      </c>
      <c r="N279" s="44" t="str">
        <f t="shared" si="13"/>
        <v>OK</v>
      </c>
      <c r="O279" s="45"/>
      <c r="P279" s="45"/>
      <c r="Q279" s="107"/>
      <c r="R279" s="45"/>
      <c r="S279" s="81"/>
      <c r="T279" s="81"/>
      <c r="U279" s="81"/>
      <c r="V279" s="81">
        <v>8</v>
      </c>
      <c r="W279" s="81"/>
      <c r="X279" s="81"/>
      <c r="Y279" s="81"/>
      <c r="Z279" s="82"/>
      <c r="AA279" s="81"/>
      <c r="AB279" s="81"/>
      <c r="AC279" s="81"/>
      <c r="AD279" s="81"/>
      <c r="AE279" s="81"/>
      <c r="AF279" s="81"/>
      <c r="AG279" s="81"/>
      <c r="AH279" s="81"/>
      <c r="AI279" s="81"/>
      <c r="AJ279" s="81"/>
      <c r="AK279" s="81"/>
    </row>
    <row r="280" spans="1:37" ht="15" customHeight="1" x14ac:dyDescent="0.25">
      <c r="A280" s="122"/>
      <c r="B280" s="112"/>
      <c r="C280" s="103">
        <v>277</v>
      </c>
      <c r="D280" s="55" t="s">
        <v>344</v>
      </c>
      <c r="E280" s="32" t="s">
        <v>64</v>
      </c>
      <c r="F280" s="32" t="s">
        <v>531</v>
      </c>
      <c r="G280" s="32" t="s">
        <v>67</v>
      </c>
      <c r="H280" s="47" t="s">
        <v>67</v>
      </c>
      <c r="I280" s="47">
        <v>20</v>
      </c>
      <c r="J280" s="47">
        <v>30</v>
      </c>
      <c r="K280" s="65">
        <v>219.12</v>
      </c>
      <c r="L280" s="48">
        <v>15</v>
      </c>
      <c r="M280" s="78">
        <f t="shared" si="14"/>
        <v>7</v>
      </c>
      <c r="N280" s="44" t="str">
        <f t="shared" si="13"/>
        <v>OK</v>
      </c>
      <c r="O280" s="45"/>
      <c r="P280" s="45"/>
      <c r="Q280" s="107"/>
      <c r="R280" s="45"/>
      <c r="S280" s="81"/>
      <c r="T280" s="81"/>
      <c r="U280" s="81"/>
      <c r="V280" s="81">
        <v>8</v>
      </c>
      <c r="W280" s="81"/>
      <c r="X280" s="81"/>
      <c r="Y280" s="81"/>
      <c r="Z280" s="82"/>
      <c r="AA280" s="81"/>
      <c r="AB280" s="81"/>
      <c r="AC280" s="81"/>
      <c r="AD280" s="81"/>
      <c r="AE280" s="81"/>
      <c r="AF280" s="81"/>
      <c r="AG280" s="81"/>
      <c r="AH280" s="81"/>
      <c r="AI280" s="81"/>
      <c r="AJ280" s="81"/>
      <c r="AK280" s="81"/>
    </row>
    <row r="281" spans="1:37" ht="15" hidden="1" customHeight="1" x14ac:dyDescent="0.25">
      <c r="A281" s="122"/>
      <c r="B281" s="112"/>
      <c r="C281" s="103">
        <v>278</v>
      </c>
      <c r="D281" s="55" t="s">
        <v>345</v>
      </c>
      <c r="E281" s="32" t="s">
        <v>64</v>
      </c>
      <c r="F281" s="32" t="s">
        <v>531</v>
      </c>
      <c r="G281" s="32" t="s">
        <v>70</v>
      </c>
      <c r="H281" s="47" t="s">
        <v>70</v>
      </c>
      <c r="I281" s="47">
        <v>20</v>
      </c>
      <c r="J281" s="47">
        <v>30</v>
      </c>
      <c r="K281" s="65">
        <v>75.010000000000005</v>
      </c>
      <c r="L281" s="48">
        <v>12</v>
      </c>
      <c r="M281" s="78">
        <f t="shared" si="14"/>
        <v>11</v>
      </c>
      <c r="N281" s="44" t="str">
        <f t="shared" si="13"/>
        <v>OK</v>
      </c>
      <c r="O281" s="45">
        <v>1</v>
      </c>
      <c r="P281" s="45"/>
      <c r="Q281" s="81"/>
      <c r="R281" s="45"/>
      <c r="S281" s="81"/>
      <c r="T281" s="81"/>
      <c r="U281" s="81"/>
      <c r="V281" s="81"/>
      <c r="W281" s="81"/>
      <c r="X281" s="81"/>
      <c r="Y281" s="81"/>
      <c r="Z281" s="82"/>
      <c r="AA281" s="81"/>
      <c r="AB281" s="81"/>
      <c r="AC281" s="81"/>
      <c r="AD281" s="81"/>
      <c r="AE281" s="81"/>
      <c r="AF281" s="81"/>
      <c r="AG281" s="81"/>
      <c r="AH281" s="81"/>
      <c r="AI281" s="81"/>
      <c r="AJ281" s="81"/>
      <c r="AK281" s="81"/>
    </row>
    <row r="282" spans="1:37" ht="15" hidden="1" customHeight="1" x14ac:dyDescent="0.25">
      <c r="A282" s="122"/>
      <c r="B282" s="112"/>
      <c r="C282" s="103">
        <v>279</v>
      </c>
      <c r="D282" s="55" t="s">
        <v>346</v>
      </c>
      <c r="E282" s="32" t="s">
        <v>64</v>
      </c>
      <c r="F282" s="32" t="s">
        <v>533</v>
      </c>
      <c r="G282" s="32" t="s">
        <v>31</v>
      </c>
      <c r="H282" s="47" t="s">
        <v>31</v>
      </c>
      <c r="I282" s="47">
        <v>20</v>
      </c>
      <c r="J282" s="47">
        <v>30</v>
      </c>
      <c r="K282" s="65">
        <v>7.9</v>
      </c>
      <c r="L282" s="48">
        <v>20</v>
      </c>
      <c r="M282" s="78">
        <f t="shared" si="14"/>
        <v>20</v>
      </c>
      <c r="N282" s="44" t="str">
        <f t="shared" si="13"/>
        <v>OK</v>
      </c>
      <c r="O282" s="45"/>
      <c r="P282" s="45"/>
      <c r="Q282" s="107"/>
      <c r="R282" s="45"/>
      <c r="S282" s="81"/>
      <c r="T282" s="81"/>
      <c r="U282" s="81"/>
      <c r="V282" s="81"/>
      <c r="W282" s="81"/>
      <c r="X282" s="81"/>
      <c r="Y282" s="81"/>
      <c r="Z282" s="82"/>
      <c r="AA282" s="81"/>
      <c r="AB282" s="81"/>
      <c r="AC282" s="81"/>
      <c r="AD282" s="81"/>
      <c r="AE282" s="81"/>
      <c r="AF282" s="81"/>
      <c r="AG282" s="81"/>
      <c r="AH282" s="81"/>
      <c r="AI282" s="81"/>
      <c r="AJ282" s="81"/>
      <c r="AK282" s="81"/>
    </row>
    <row r="283" spans="1:37" ht="15" customHeight="1" x14ac:dyDescent="0.25">
      <c r="A283" s="122"/>
      <c r="B283" s="112"/>
      <c r="C283" s="103">
        <v>280</v>
      </c>
      <c r="D283" s="55" t="s">
        <v>347</v>
      </c>
      <c r="E283" s="32" t="s">
        <v>64</v>
      </c>
      <c r="F283" s="32" t="s">
        <v>535</v>
      </c>
      <c r="G283" s="32" t="s">
        <v>67</v>
      </c>
      <c r="H283" s="47" t="s">
        <v>67</v>
      </c>
      <c r="I283" s="47">
        <v>20</v>
      </c>
      <c r="J283" s="47">
        <v>30</v>
      </c>
      <c r="K283" s="65">
        <v>62</v>
      </c>
      <c r="L283" s="48">
        <v>10</v>
      </c>
      <c r="M283" s="78">
        <f t="shared" si="14"/>
        <v>7</v>
      </c>
      <c r="N283" s="44" t="str">
        <f t="shared" si="13"/>
        <v>OK</v>
      </c>
      <c r="O283" s="45"/>
      <c r="P283" s="45"/>
      <c r="Q283" s="107"/>
      <c r="R283" s="45"/>
      <c r="S283" s="81"/>
      <c r="T283" s="81"/>
      <c r="U283" s="81"/>
      <c r="V283" s="81">
        <v>3</v>
      </c>
      <c r="W283" s="81"/>
      <c r="X283" s="81"/>
      <c r="Y283" s="81"/>
      <c r="Z283" s="82"/>
      <c r="AA283" s="81"/>
      <c r="AB283" s="81"/>
      <c r="AC283" s="81"/>
      <c r="AD283" s="81"/>
      <c r="AE283" s="81"/>
      <c r="AF283" s="81"/>
      <c r="AG283" s="81"/>
      <c r="AH283" s="81"/>
      <c r="AI283" s="81"/>
      <c r="AJ283" s="81"/>
      <c r="AK283" s="81"/>
    </row>
    <row r="284" spans="1:37" ht="15" hidden="1" customHeight="1" x14ac:dyDescent="0.25">
      <c r="A284" s="122"/>
      <c r="B284" s="112"/>
      <c r="C284" s="103">
        <v>281</v>
      </c>
      <c r="D284" s="55" t="s">
        <v>348</v>
      </c>
      <c r="E284" s="32" t="s">
        <v>64</v>
      </c>
      <c r="F284" s="32" t="s">
        <v>536</v>
      </c>
      <c r="G284" s="32" t="s">
        <v>67</v>
      </c>
      <c r="H284" s="47" t="s">
        <v>67</v>
      </c>
      <c r="I284" s="47">
        <v>20</v>
      </c>
      <c r="J284" s="47">
        <v>30</v>
      </c>
      <c r="K284" s="65">
        <v>45</v>
      </c>
      <c r="L284" s="48">
        <v>10</v>
      </c>
      <c r="M284" s="78">
        <f t="shared" si="14"/>
        <v>10</v>
      </c>
      <c r="N284" s="44" t="str">
        <f t="shared" si="13"/>
        <v>OK</v>
      </c>
      <c r="O284" s="45"/>
      <c r="P284" s="45"/>
      <c r="Q284" s="107"/>
      <c r="R284" s="45"/>
      <c r="S284" s="81"/>
      <c r="T284" s="81"/>
      <c r="U284" s="81"/>
      <c r="V284" s="81"/>
      <c r="W284" s="81"/>
      <c r="X284" s="81"/>
      <c r="Y284" s="81"/>
      <c r="Z284" s="82"/>
      <c r="AA284" s="81"/>
      <c r="AB284" s="81"/>
      <c r="AC284" s="81"/>
      <c r="AD284" s="81"/>
      <c r="AE284" s="81"/>
      <c r="AF284" s="81"/>
      <c r="AG284" s="81"/>
      <c r="AH284" s="81"/>
      <c r="AI284" s="81"/>
      <c r="AJ284" s="81"/>
      <c r="AK284" s="81"/>
    </row>
    <row r="285" spans="1:37" ht="15" hidden="1" customHeight="1" x14ac:dyDescent="0.25">
      <c r="A285" s="122"/>
      <c r="B285" s="112"/>
      <c r="C285" s="103">
        <v>282</v>
      </c>
      <c r="D285" s="55" t="s">
        <v>349</v>
      </c>
      <c r="E285" s="32" t="s">
        <v>64</v>
      </c>
      <c r="F285" s="32" t="s">
        <v>538</v>
      </c>
      <c r="G285" s="32" t="s">
        <v>31</v>
      </c>
      <c r="H285" s="47" t="s">
        <v>31</v>
      </c>
      <c r="I285" s="47">
        <v>20</v>
      </c>
      <c r="J285" s="47">
        <v>30</v>
      </c>
      <c r="K285" s="65">
        <v>20</v>
      </c>
      <c r="L285" s="48">
        <v>15</v>
      </c>
      <c r="M285" s="78">
        <f t="shared" si="14"/>
        <v>15</v>
      </c>
      <c r="N285" s="44" t="str">
        <f t="shared" si="13"/>
        <v>OK</v>
      </c>
      <c r="O285" s="45"/>
      <c r="P285" s="45"/>
      <c r="Q285" s="107"/>
      <c r="R285" s="45"/>
      <c r="S285" s="81"/>
      <c r="T285" s="81"/>
      <c r="U285" s="81"/>
      <c r="V285" s="81"/>
      <c r="W285" s="81"/>
      <c r="X285" s="81"/>
      <c r="Y285" s="81"/>
      <c r="Z285" s="82"/>
      <c r="AA285" s="81"/>
      <c r="AB285" s="81"/>
      <c r="AC285" s="81"/>
      <c r="AD285" s="81"/>
      <c r="AE285" s="81"/>
      <c r="AF285" s="81"/>
      <c r="AG285" s="81"/>
      <c r="AH285" s="81"/>
      <c r="AI285" s="81"/>
      <c r="AJ285" s="81"/>
      <c r="AK285" s="81"/>
    </row>
    <row r="286" spans="1:37" ht="78" hidden="1" customHeight="1" x14ac:dyDescent="0.25">
      <c r="A286" s="122"/>
      <c r="B286" s="112"/>
      <c r="C286" s="103">
        <v>283</v>
      </c>
      <c r="D286" s="55" t="s">
        <v>350</v>
      </c>
      <c r="E286" s="32" t="s">
        <v>64</v>
      </c>
      <c r="F286" s="32" t="s">
        <v>540</v>
      </c>
      <c r="G286" s="32" t="s">
        <v>31</v>
      </c>
      <c r="H286" s="50" t="s">
        <v>31</v>
      </c>
      <c r="I286" s="47">
        <v>20</v>
      </c>
      <c r="J286" s="47">
        <v>30</v>
      </c>
      <c r="K286" s="65">
        <v>57.55</v>
      </c>
      <c r="L286" s="48">
        <v>80</v>
      </c>
      <c r="M286" s="78">
        <f t="shared" si="14"/>
        <v>70</v>
      </c>
      <c r="N286" s="44" t="str">
        <f t="shared" si="13"/>
        <v>OK</v>
      </c>
      <c r="O286" s="45">
        <v>10</v>
      </c>
      <c r="P286" s="45"/>
      <c r="Q286" s="107"/>
      <c r="R286" s="45"/>
      <c r="S286" s="81"/>
      <c r="T286" s="81"/>
      <c r="U286" s="81"/>
      <c r="V286" s="81"/>
      <c r="W286" s="81"/>
      <c r="X286" s="81"/>
      <c r="Y286" s="81"/>
      <c r="Z286" s="82"/>
      <c r="AA286" s="81"/>
      <c r="AB286" s="81"/>
      <c r="AC286" s="81"/>
      <c r="AD286" s="81"/>
      <c r="AE286" s="81"/>
      <c r="AF286" s="81"/>
      <c r="AG286" s="81"/>
      <c r="AH286" s="81"/>
      <c r="AI286" s="81"/>
      <c r="AJ286" s="81"/>
      <c r="AK286" s="81"/>
    </row>
    <row r="287" spans="1:37" ht="78" hidden="1" customHeight="1" x14ac:dyDescent="0.25">
      <c r="A287" s="122"/>
      <c r="B287" s="112"/>
      <c r="C287" s="103">
        <v>284</v>
      </c>
      <c r="D287" s="55" t="s">
        <v>351</v>
      </c>
      <c r="E287" s="32" t="s">
        <v>64</v>
      </c>
      <c r="F287" s="32" t="s">
        <v>541</v>
      </c>
      <c r="G287" s="32" t="s">
        <v>31</v>
      </c>
      <c r="H287" s="47" t="s">
        <v>31</v>
      </c>
      <c r="I287" s="47">
        <v>20</v>
      </c>
      <c r="J287" s="47">
        <v>30</v>
      </c>
      <c r="K287" s="65">
        <v>55</v>
      </c>
      <c r="L287" s="48">
        <v>80</v>
      </c>
      <c r="M287" s="78">
        <f t="shared" si="14"/>
        <v>70</v>
      </c>
      <c r="N287" s="44" t="str">
        <f t="shared" si="13"/>
        <v>OK</v>
      </c>
      <c r="O287" s="45">
        <v>10</v>
      </c>
      <c r="P287" s="45"/>
      <c r="Q287" s="107"/>
      <c r="R287" s="45"/>
      <c r="S287" s="81"/>
      <c r="T287" s="81"/>
      <c r="U287" s="81"/>
      <c r="V287" s="81"/>
      <c r="W287" s="81"/>
      <c r="X287" s="81"/>
      <c r="Y287" s="81"/>
      <c r="Z287" s="82"/>
      <c r="AA287" s="81"/>
      <c r="AB287" s="81"/>
      <c r="AC287" s="81"/>
      <c r="AD287" s="81"/>
      <c r="AE287" s="81"/>
      <c r="AF287" s="81"/>
      <c r="AG287" s="81"/>
      <c r="AH287" s="81"/>
      <c r="AI287" s="81"/>
      <c r="AJ287" s="81"/>
      <c r="AK287" s="81"/>
    </row>
    <row r="288" spans="1:37" ht="15" customHeight="1" x14ac:dyDescent="0.25">
      <c r="A288" s="122"/>
      <c r="B288" s="112"/>
      <c r="C288" s="103">
        <v>285</v>
      </c>
      <c r="D288" s="55" t="s">
        <v>60</v>
      </c>
      <c r="E288" s="32" t="s">
        <v>64</v>
      </c>
      <c r="F288" s="32" t="s">
        <v>542</v>
      </c>
      <c r="G288" s="32" t="s">
        <v>67</v>
      </c>
      <c r="H288" s="47" t="s">
        <v>67</v>
      </c>
      <c r="I288" s="47">
        <v>20</v>
      </c>
      <c r="J288" s="47">
        <v>30</v>
      </c>
      <c r="K288" s="65">
        <v>70</v>
      </c>
      <c r="L288" s="48">
        <v>5</v>
      </c>
      <c r="M288" s="78">
        <f t="shared" si="14"/>
        <v>2</v>
      </c>
      <c r="N288" s="44" t="str">
        <f t="shared" si="13"/>
        <v>OK</v>
      </c>
      <c r="O288" s="45"/>
      <c r="P288" s="45"/>
      <c r="Q288" s="107"/>
      <c r="R288" s="45"/>
      <c r="S288" s="81"/>
      <c r="T288" s="81"/>
      <c r="U288" s="81"/>
      <c r="V288" s="81">
        <v>3</v>
      </c>
      <c r="W288" s="81"/>
      <c r="X288" s="81"/>
      <c r="Y288" s="81"/>
      <c r="Z288" s="82"/>
      <c r="AA288" s="81"/>
      <c r="AB288" s="81"/>
      <c r="AC288" s="81"/>
      <c r="AD288" s="81"/>
      <c r="AE288" s="81"/>
      <c r="AF288" s="81"/>
      <c r="AG288" s="81"/>
      <c r="AH288" s="81"/>
      <c r="AI288" s="81"/>
      <c r="AJ288" s="81"/>
      <c r="AK288" s="81"/>
    </row>
    <row r="289" spans="1:37" ht="15" hidden="1" customHeight="1" x14ac:dyDescent="0.25">
      <c r="A289" s="122"/>
      <c r="B289" s="112"/>
      <c r="C289" s="103">
        <v>286</v>
      </c>
      <c r="D289" s="55" t="s">
        <v>61</v>
      </c>
      <c r="E289" s="32" t="s">
        <v>64</v>
      </c>
      <c r="F289" s="32" t="s">
        <v>543</v>
      </c>
      <c r="G289" s="32" t="s">
        <v>67</v>
      </c>
      <c r="H289" s="47" t="s">
        <v>67</v>
      </c>
      <c r="I289" s="47">
        <v>20</v>
      </c>
      <c r="J289" s="47">
        <v>30</v>
      </c>
      <c r="K289" s="65">
        <v>40</v>
      </c>
      <c r="L289" s="48">
        <v>15</v>
      </c>
      <c r="M289" s="78">
        <f t="shared" si="14"/>
        <v>15</v>
      </c>
      <c r="N289" s="44" t="str">
        <f t="shared" si="13"/>
        <v>OK</v>
      </c>
      <c r="O289" s="45"/>
      <c r="P289" s="45"/>
      <c r="Q289" s="107"/>
      <c r="R289" s="45"/>
      <c r="S289" s="81"/>
      <c r="T289" s="81"/>
      <c r="U289" s="81"/>
      <c r="V289" s="81"/>
      <c r="W289" s="81"/>
      <c r="X289" s="81"/>
      <c r="Y289" s="81"/>
      <c r="Z289" s="82"/>
      <c r="AA289" s="81"/>
      <c r="AB289" s="81"/>
      <c r="AC289" s="81"/>
      <c r="AD289" s="81"/>
      <c r="AE289" s="81"/>
      <c r="AF289" s="81"/>
      <c r="AG289" s="81"/>
      <c r="AH289" s="81"/>
      <c r="AI289" s="81"/>
      <c r="AJ289" s="81"/>
      <c r="AK289" s="81"/>
    </row>
    <row r="290" spans="1:37" ht="15" hidden="1" customHeight="1" x14ac:dyDescent="0.25">
      <c r="A290" s="122"/>
      <c r="B290" s="112"/>
      <c r="C290" s="103">
        <v>287</v>
      </c>
      <c r="D290" s="55" t="s">
        <v>110</v>
      </c>
      <c r="E290" s="32" t="s">
        <v>64</v>
      </c>
      <c r="F290" s="32" t="s">
        <v>544</v>
      </c>
      <c r="G290" s="32" t="s">
        <v>67</v>
      </c>
      <c r="H290" s="50" t="s">
        <v>67</v>
      </c>
      <c r="I290" s="47">
        <v>20</v>
      </c>
      <c r="J290" s="47">
        <v>30</v>
      </c>
      <c r="K290" s="65">
        <v>19.5</v>
      </c>
      <c r="L290" s="48">
        <v>20</v>
      </c>
      <c r="M290" s="78">
        <f t="shared" si="14"/>
        <v>20</v>
      </c>
      <c r="N290" s="44" t="str">
        <f t="shared" si="13"/>
        <v>OK</v>
      </c>
      <c r="O290" s="45"/>
      <c r="P290" s="45"/>
      <c r="Q290" s="107"/>
      <c r="R290" s="45"/>
      <c r="S290" s="81"/>
      <c r="T290" s="81"/>
      <c r="U290" s="81"/>
      <c r="V290" s="81"/>
      <c r="W290" s="81"/>
      <c r="X290" s="81"/>
      <c r="Y290" s="81"/>
      <c r="Z290" s="82"/>
      <c r="AA290" s="81"/>
      <c r="AB290" s="81"/>
      <c r="AC290" s="81"/>
      <c r="AD290" s="81"/>
      <c r="AE290" s="81"/>
      <c r="AF290" s="81"/>
      <c r="AG290" s="81"/>
      <c r="AH290" s="81"/>
      <c r="AI290" s="81"/>
      <c r="AJ290" s="81"/>
      <c r="AK290" s="81"/>
    </row>
    <row r="291" spans="1:37" ht="15" hidden="1" customHeight="1" x14ac:dyDescent="0.25">
      <c r="A291" s="122"/>
      <c r="B291" s="112"/>
      <c r="C291" s="103">
        <v>288</v>
      </c>
      <c r="D291" s="55" t="s">
        <v>352</v>
      </c>
      <c r="E291" s="32" t="s">
        <v>64</v>
      </c>
      <c r="F291" s="32" t="s">
        <v>546</v>
      </c>
      <c r="G291" s="32" t="s">
        <v>133</v>
      </c>
      <c r="H291" s="32" t="s">
        <v>133</v>
      </c>
      <c r="I291" s="47">
        <v>20</v>
      </c>
      <c r="J291" s="47">
        <v>30</v>
      </c>
      <c r="K291" s="65">
        <v>191.68</v>
      </c>
      <c r="L291" s="48"/>
      <c r="M291" s="78">
        <f t="shared" si="14"/>
        <v>0</v>
      </c>
      <c r="N291" s="44" t="str">
        <f t="shared" si="13"/>
        <v>OK</v>
      </c>
      <c r="O291" s="45"/>
      <c r="P291" s="45"/>
      <c r="Q291" s="81"/>
      <c r="R291" s="45"/>
      <c r="S291" s="81"/>
      <c r="T291" s="81"/>
      <c r="U291" s="81"/>
      <c r="V291" s="81"/>
      <c r="W291" s="81"/>
      <c r="X291" s="81"/>
      <c r="Y291" s="81"/>
      <c r="Z291" s="82"/>
      <c r="AA291" s="81"/>
      <c r="AB291" s="81"/>
      <c r="AC291" s="81"/>
      <c r="AD291" s="81"/>
      <c r="AE291" s="81"/>
      <c r="AF291" s="81"/>
      <c r="AG291" s="81"/>
      <c r="AH291" s="81"/>
      <c r="AI291" s="81"/>
      <c r="AJ291" s="81"/>
      <c r="AK291" s="81"/>
    </row>
    <row r="292" spans="1:37" ht="15" hidden="1" customHeight="1" x14ac:dyDescent="0.25">
      <c r="A292" s="122"/>
      <c r="B292" s="112"/>
      <c r="C292" s="103">
        <v>289</v>
      </c>
      <c r="D292" s="55" t="s">
        <v>353</v>
      </c>
      <c r="E292" s="47" t="s">
        <v>64</v>
      </c>
      <c r="F292" s="47" t="s">
        <v>548</v>
      </c>
      <c r="G292" s="32" t="s">
        <v>133</v>
      </c>
      <c r="H292" s="47" t="s">
        <v>133</v>
      </c>
      <c r="I292" s="47">
        <v>20</v>
      </c>
      <c r="J292" s="47">
        <v>30</v>
      </c>
      <c r="K292" s="65">
        <v>190</v>
      </c>
      <c r="L292" s="48"/>
      <c r="M292" s="78">
        <f t="shared" si="14"/>
        <v>0</v>
      </c>
      <c r="N292" s="44" t="str">
        <f t="shared" si="13"/>
        <v>OK</v>
      </c>
      <c r="O292" s="45"/>
      <c r="P292" s="45"/>
      <c r="Q292" s="81"/>
      <c r="R292" s="45"/>
      <c r="S292" s="81"/>
      <c r="T292" s="81"/>
      <c r="U292" s="81"/>
      <c r="V292" s="81"/>
      <c r="W292" s="81"/>
      <c r="X292" s="81"/>
      <c r="Y292" s="81"/>
      <c r="Z292" s="82"/>
      <c r="AA292" s="81"/>
      <c r="AB292" s="81"/>
      <c r="AC292" s="81"/>
      <c r="AD292" s="81"/>
      <c r="AE292" s="81"/>
      <c r="AF292" s="81"/>
      <c r="AG292" s="81"/>
      <c r="AH292" s="81"/>
      <c r="AI292" s="81"/>
      <c r="AJ292" s="81"/>
      <c r="AK292" s="81"/>
    </row>
    <row r="293" spans="1:37" ht="15" hidden="1" customHeight="1" x14ac:dyDescent="0.25">
      <c r="A293" s="122"/>
      <c r="B293" s="112"/>
      <c r="C293" s="103">
        <v>290</v>
      </c>
      <c r="D293" s="55" t="s">
        <v>354</v>
      </c>
      <c r="E293" s="47" t="s">
        <v>64</v>
      </c>
      <c r="F293" s="47" t="s">
        <v>550</v>
      </c>
      <c r="G293" s="32" t="s">
        <v>70</v>
      </c>
      <c r="H293" s="50" t="s">
        <v>70</v>
      </c>
      <c r="I293" s="47">
        <v>20</v>
      </c>
      <c r="J293" s="47">
        <v>30</v>
      </c>
      <c r="K293" s="65">
        <v>33.130000000000003</v>
      </c>
      <c r="L293" s="48"/>
      <c r="M293" s="78">
        <f t="shared" si="14"/>
        <v>0</v>
      </c>
      <c r="N293" s="44" t="str">
        <f t="shared" si="13"/>
        <v>OK</v>
      </c>
      <c r="O293" s="45"/>
      <c r="P293" s="45"/>
      <c r="Q293" s="81"/>
      <c r="R293" s="45"/>
      <c r="S293" s="81"/>
      <c r="T293" s="81"/>
      <c r="U293" s="81"/>
      <c r="V293" s="81"/>
      <c r="W293" s="81"/>
      <c r="X293" s="81"/>
      <c r="Y293" s="81"/>
      <c r="Z293" s="82"/>
      <c r="AA293" s="81"/>
      <c r="AB293" s="81"/>
      <c r="AC293" s="81"/>
      <c r="AD293" s="81"/>
      <c r="AE293" s="81"/>
      <c r="AF293" s="81"/>
      <c r="AG293" s="81"/>
      <c r="AH293" s="81"/>
      <c r="AI293" s="81"/>
      <c r="AJ293" s="81"/>
      <c r="AK293" s="81"/>
    </row>
    <row r="294" spans="1:37" ht="15" hidden="1" customHeight="1" x14ac:dyDescent="0.25">
      <c r="A294" s="122"/>
      <c r="B294" s="112"/>
      <c r="C294" s="103">
        <v>291</v>
      </c>
      <c r="D294" s="55" t="s">
        <v>355</v>
      </c>
      <c r="E294" s="47" t="s">
        <v>64</v>
      </c>
      <c r="F294" s="47" t="s">
        <v>551</v>
      </c>
      <c r="G294" s="32" t="s">
        <v>67</v>
      </c>
      <c r="H294" s="50" t="s">
        <v>67</v>
      </c>
      <c r="I294" s="47">
        <v>20</v>
      </c>
      <c r="J294" s="47">
        <v>30</v>
      </c>
      <c r="K294" s="65">
        <v>36.51</v>
      </c>
      <c r="L294" s="48">
        <v>25</v>
      </c>
      <c r="M294" s="78">
        <f t="shared" si="14"/>
        <v>25</v>
      </c>
      <c r="N294" s="44" t="str">
        <f t="shared" si="13"/>
        <v>OK</v>
      </c>
      <c r="O294" s="45"/>
      <c r="P294" s="45"/>
      <c r="Q294" s="107"/>
      <c r="R294" s="45"/>
      <c r="S294" s="81"/>
      <c r="T294" s="81"/>
      <c r="U294" s="81"/>
      <c r="V294" s="81"/>
      <c r="W294" s="81"/>
      <c r="X294" s="81"/>
      <c r="Y294" s="81"/>
      <c r="Z294" s="82"/>
      <c r="AA294" s="81"/>
      <c r="AB294" s="81"/>
      <c r="AC294" s="81"/>
      <c r="AD294" s="81"/>
      <c r="AE294" s="81"/>
      <c r="AF294" s="81"/>
      <c r="AG294" s="81"/>
      <c r="AH294" s="81"/>
      <c r="AI294" s="81"/>
      <c r="AJ294" s="81"/>
      <c r="AK294" s="81"/>
    </row>
    <row r="295" spans="1:37" ht="15" customHeight="1" x14ac:dyDescent="0.25">
      <c r="A295" s="122"/>
      <c r="B295" s="112"/>
      <c r="C295" s="103">
        <v>292</v>
      </c>
      <c r="D295" s="55" t="s">
        <v>356</v>
      </c>
      <c r="E295" s="32" t="s">
        <v>64</v>
      </c>
      <c r="F295" s="32" t="s">
        <v>551</v>
      </c>
      <c r="G295" s="32" t="s">
        <v>67</v>
      </c>
      <c r="H295" s="47" t="s">
        <v>67</v>
      </c>
      <c r="I295" s="47">
        <v>20</v>
      </c>
      <c r="J295" s="47">
        <v>30</v>
      </c>
      <c r="K295" s="65">
        <v>43.99</v>
      </c>
      <c r="L295" s="48">
        <v>75</v>
      </c>
      <c r="M295" s="78">
        <f t="shared" ref="M295:M326" si="15">L295-(SUM(O295:AK295))</f>
        <v>65</v>
      </c>
      <c r="N295" s="44" t="str">
        <f t="shared" si="13"/>
        <v>OK</v>
      </c>
      <c r="O295" s="45"/>
      <c r="P295" s="45"/>
      <c r="Q295" s="107"/>
      <c r="R295" s="45"/>
      <c r="S295" s="81"/>
      <c r="T295" s="81"/>
      <c r="U295" s="81"/>
      <c r="V295" s="81">
        <v>10</v>
      </c>
      <c r="W295" s="81"/>
      <c r="X295" s="81"/>
      <c r="Y295" s="81"/>
      <c r="Z295" s="82"/>
      <c r="AA295" s="81"/>
      <c r="AB295" s="81"/>
      <c r="AC295" s="81"/>
      <c r="AD295" s="81"/>
      <c r="AE295" s="81"/>
      <c r="AF295" s="81"/>
      <c r="AG295" s="81"/>
      <c r="AH295" s="81"/>
      <c r="AI295" s="81"/>
      <c r="AJ295" s="81"/>
      <c r="AK295" s="81"/>
    </row>
    <row r="296" spans="1:37" ht="15" hidden="1" customHeight="1" x14ac:dyDescent="0.25">
      <c r="A296" s="121" t="s">
        <v>442</v>
      </c>
      <c r="B296" s="114">
        <v>7</v>
      </c>
      <c r="C296" s="102">
        <v>293</v>
      </c>
      <c r="D296" s="54" t="s">
        <v>357</v>
      </c>
      <c r="E296" s="31" t="s">
        <v>64</v>
      </c>
      <c r="F296" s="31" t="s">
        <v>553</v>
      </c>
      <c r="G296" s="31" t="s">
        <v>67</v>
      </c>
      <c r="H296" s="31" t="s">
        <v>67</v>
      </c>
      <c r="I296" s="46">
        <v>20</v>
      </c>
      <c r="J296" s="46">
        <v>30</v>
      </c>
      <c r="K296" s="64">
        <v>26.68</v>
      </c>
      <c r="L296" s="48">
        <v>30</v>
      </c>
      <c r="M296" s="78">
        <f t="shared" si="15"/>
        <v>30</v>
      </c>
      <c r="N296" s="44" t="str">
        <f t="shared" si="13"/>
        <v>OK</v>
      </c>
      <c r="O296" s="45"/>
      <c r="P296" s="45"/>
      <c r="Q296" s="107"/>
      <c r="R296" s="45"/>
      <c r="S296" s="81"/>
      <c r="T296" s="81"/>
      <c r="U296" s="81"/>
      <c r="V296" s="81"/>
      <c r="W296" s="81"/>
      <c r="X296" s="81"/>
      <c r="Y296" s="81"/>
      <c r="Z296" s="82"/>
      <c r="AA296" s="81"/>
      <c r="AB296" s="81"/>
      <c r="AC296" s="81"/>
      <c r="AD296" s="81"/>
      <c r="AE296" s="81"/>
      <c r="AF296" s="81"/>
      <c r="AG296" s="81"/>
      <c r="AH296" s="81"/>
      <c r="AI296" s="81"/>
      <c r="AJ296" s="81"/>
      <c r="AK296" s="81"/>
    </row>
    <row r="297" spans="1:37" ht="15" hidden="1" customHeight="1" x14ac:dyDescent="0.25">
      <c r="A297" s="121"/>
      <c r="B297" s="114"/>
      <c r="C297" s="102">
        <v>294</v>
      </c>
      <c r="D297" s="36" t="s">
        <v>37</v>
      </c>
      <c r="E297" s="31" t="s">
        <v>64</v>
      </c>
      <c r="F297" s="31" t="s">
        <v>553</v>
      </c>
      <c r="G297" s="31" t="s">
        <v>67</v>
      </c>
      <c r="H297" s="31" t="s">
        <v>67</v>
      </c>
      <c r="I297" s="46">
        <v>20</v>
      </c>
      <c r="J297" s="46">
        <v>30</v>
      </c>
      <c r="K297" s="64">
        <v>38.020000000000003</v>
      </c>
      <c r="L297" s="48">
        <v>30</v>
      </c>
      <c r="M297" s="78">
        <f t="shared" si="15"/>
        <v>30</v>
      </c>
      <c r="N297" s="44" t="str">
        <f t="shared" si="13"/>
        <v>OK</v>
      </c>
      <c r="O297" s="45"/>
      <c r="P297" s="45"/>
      <c r="Q297" s="107"/>
      <c r="R297" s="45"/>
      <c r="S297" s="81"/>
      <c r="T297" s="81"/>
      <c r="U297" s="81"/>
      <c r="V297" s="81"/>
      <c r="W297" s="81"/>
      <c r="X297" s="81"/>
      <c r="Y297" s="81"/>
      <c r="Z297" s="82"/>
      <c r="AA297" s="81"/>
      <c r="AB297" s="81"/>
      <c r="AC297" s="81"/>
      <c r="AD297" s="81"/>
      <c r="AE297" s="81"/>
      <c r="AF297" s="81"/>
      <c r="AG297" s="81"/>
      <c r="AH297" s="81"/>
      <c r="AI297" s="81"/>
      <c r="AJ297" s="81"/>
      <c r="AK297" s="81"/>
    </row>
    <row r="298" spans="1:37" ht="25.5" customHeight="1" x14ac:dyDescent="0.25">
      <c r="A298" s="121"/>
      <c r="B298" s="114"/>
      <c r="C298" s="102">
        <v>295</v>
      </c>
      <c r="D298" s="93" t="s">
        <v>358</v>
      </c>
      <c r="E298" s="46" t="s">
        <v>64</v>
      </c>
      <c r="F298" s="46" t="s">
        <v>531</v>
      </c>
      <c r="G298" s="31" t="s">
        <v>67</v>
      </c>
      <c r="H298" s="52" t="s">
        <v>67</v>
      </c>
      <c r="I298" s="46">
        <v>20</v>
      </c>
      <c r="J298" s="46">
        <v>30</v>
      </c>
      <c r="K298" s="64">
        <v>161.65</v>
      </c>
      <c r="L298" s="48">
        <v>20</v>
      </c>
      <c r="M298" s="78">
        <f t="shared" si="15"/>
        <v>10</v>
      </c>
      <c r="N298" s="44" t="str">
        <f t="shared" si="13"/>
        <v>OK</v>
      </c>
      <c r="O298" s="45"/>
      <c r="P298" s="45"/>
      <c r="Q298" s="107"/>
      <c r="R298" s="45"/>
      <c r="S298" s="81"/>
      <c r="T298" s="81"/>
      <c r="U298" s="81"/>
      <c r="V298" s="81">
        <v>10</v>
      </c>
      <c r="W298" s="81"/>
      <c r="X298" s="81"/>
      <c r="Y298" s="81"/>
      <c r="Z298" s="82"/>
      <c r="AA298" s="81"/>
      <c r="AB298" s="81"/>
      <c r="AC298" s="81"/>
      <c r="AD298" s="81"/>
      <c r="AE298" s="81"/>
      <c r="AF298" s="81"/>
      <c r="AG298" s="81"/>
      <c r="AH298" s="81"/>
      <c r="AI298" s="81"/>
      <c r="AJ298" s="81"/>
      <c r="AK298" s="81"/>
    </row>
    <row r="299" spans="1:37" ht="25.5" customHeight="1" x14ac:dyDescent="0.25">
      <c r="A299" s="121"/>
      <c r="B299" s="114"/>
      <c r="C299" s="102">
        <v>296</v>
      </c>
      <c r="D299" s="93" t="s">
        <v>359</v>
      </c>
      <c r="E299" s="31" t="s">
        <v>64</v>
      </c>
      <c r="F299" s="31" t="s">
        <v>531</v>
      </c>
      <c r="G299" s="31" t="s">
        <v>67</v>
      </c>
      <c r="H299" s="46" t="s">
        <v>67</v>
      </c>
      <c r="I299" s="46">
        <v>20</v>
      </c>
      <c r="J299" s="46">
        <v>30</v>
      </c>
      <c r="K299" s="64">
        <v>134.38</v>
      </c>
      <c r="L299" s="48">
        <v>20</v>
      </c>
      <c r="M299" s="78">
        <f t="shared" si="15"/>
        <v>10</v>
      </c>
      <c r="N299" s="44" t="str">
        <f t="shared" si="13"/>
        <v>OK</v>
      </c>
      <c r="O299" s="45"/>
      <c r="P299" s="45"/>
      <c r="Q299" s="107"/>
      <c r="R299" s="45"/>
      <c r="S299" s="81"/>
      <c r="T299" s="81"/>
      <c r="U299" s="81"/>
      <c r="V299" s="81">
        <v>10</v>
      </c>
      <c r="W299" s="81"/>
      <c r="X299" s="81"/>
      <c r="Y299" s="81"/>
      <c r="Z299" s="82"/>
      <c r="AA299" s="81"/>
      <c r="AB299" s="81"/>
      <c r="AC299" s="81"/>
      <c r="AD299" s="81"/>
      <c r="AE299" s="81"/>
      <c r="AF299" s="81"/>
      <c r="AG299" s="81"/>
      <c r="AH299" s="81"/>
      <c r="AI299" s="81"/>
      <c r="AJ299" s="81"/>
      <c r="AK299" s="81"/>
    </row>
    <row r="300" spans="1:37" ht="25.5" hidden="1" customHeight="1" x14ac:dyDescent="0.25">
      <c r="A300" s="121"/>
      <c r="B300" s="114"/>
      <c r="C300" s="102">
        <v>297</v>
      </c>
      <c r="D300" s="93" t="s">
        <v>360</v>
      </c>
      <c r="E300" s="31" t="s">
        <v>64</v>
      </c>
      <c r="F300" s="31" t="s">
        <v>531</v>
      </c>
      <c r="G300" s="31" t="s">
        <v>67</v>
      </c>
      <c r="H300" s="46" t="s">
        <v>67</v>
      </c>
      <c r="I300" s="46">
        <v>20</v>
      </c>
      <c r="J300" s="46">
        <v>30</v>
      </c>
      <c r="K300" s="64">
        <v>557.11</v>
      </c>
      <c r="L300" s="48">
        <v>20</v>
      </c>
      <c r="M300" s="78">
        <f t="shared" si="15"/>
        <v>20</v>
      </c>
      <c r="N300" s="44" t="str">
        <f t="shared" si="13"/>
        <v>OK</v>
      </c>
      <c r="O300" s="45"/>
      <c r="P300" s="45"/>
      <c r="Q300" s="107"/>
      <c r="R300" s="45"/>
      <c r="S300" s="81"/>
      <c r="T300" s="81"/>
      <c r="U300" s="81"/>
      <c r="V300" s="81"/>
      <c r="W300" s="81"/>
      <c r="X300" s="81"/>
      <c r="Y300" s="81"/>
      <c r="Z300" s="82"/>
      <c r="AA300" s="81"/>
      <c r="AB300" s="81"/>
      <c r="AC300" s="81"/>
      <c r="AD300" s="81"/>
      <c r="AE300" s="81"/>
      <c r="AF300" s="81"/>
      <c r="AG300" s="81"/>
      <c r="AH300" s="81"/>
      <c r="AI300" s="81"/>
      <c r="AJ300" s="81"/>
      <c r="AK300" s="81"/>
    </row>
    <row r="301" spans="1:37" ht="25.5" hidden="1" customHeight="1" x14ac:dyDescent="0.25">
      <c r="A301" s="121"/>
      <c r="B301" s="114"/>
      <c r="C301" s="102">
        <v>298</v>
      </c>
      <c r="D301" s="93" t="s">
        <v>361</v>
      </c>
      <c r="E301" s="31" t="s">
        <v>64</v>
      </c>
      <c r="F301" s="31" t="s">
        <v>531</v>
      </c>
      <c r="G301" s="31" t="s">
        <v>67</v>
      </c>
      <c r="H301" s="31" t="s">
        <v>67</v>
      </c>
      <c r="I301" s="46">
        <v>20</v>
      </c>
      <c r="J301" s="46">
        <v>30</v>
      </c>
      <c r="K301" s="64">
        <v>205.3</v>
      </c>
      <c r="L301" s="48">
        <v>20</v>
      </c>
      <c r="M301" s="78">
        <f t="shared" si="15"/>
        <v>20</v>
      </c>
      <c r="N301" s="44" t="str">
        <f t="shared" si="13"/>
        <v>OK</v>
      </c>
      <c r="O301" s="45"/>
      <c r="P301" s="45"/>
      <c r="Q301" s="107"/>
      <c r="R301" s="45"/>
      <c r="S301" s="81"/>
      <c r="T301" s="81"/>
      <c r="U301" s="81"/>
      <c r="V301" s="81"/>
      <c r="W301" s="81"/>
      <c r="X301" s="81"/>
      <c r="Y301" s="81"/>
      <c r="Z301" s="82"/>
      <c r="AA301" s="81"/>
      <c r="AB301" s="81"/>
      <c r="AC301" s="81"/>
      <c r="AD301" s="81"/>
      <c r="AE301" s="81"/>
      <c r="AF301" s="81"/>
      <c r="AG301" s="81"/>
      <c r="AH301" s="81"/>
      <c r="AI301" s="81"/>
      <c r="AJ301" s="81"/>
      <c r="AK301" s="81"/>
    </row>
    <row r="302" spans="1:37" ht="25.5" hidden="1" customHeight="1" x14ac:dyDescent="0.25">
      <c r="A302" s="121"/>
      <c r="B302" s="114"/>
      <c r="C302" s="102">
        <v>299</v>
      </c>
      <c r="D302" s="93" t="s">
        <v>362</v>
      </c>
      <c r="E302" s="31" t="s">
        <v>64</v>
      </c>
      <c r="F302" s="31" t="s">
        <v>531</v>
      </c>
      <c r="G302" s="31" t="s">
        <v>67</v>
      </c>
      <c r="H302" s="31" t="s">
        <v>67</v>
      </c>
      <c r="I302" s="46">
        <v>20</v>
      </c>
      <c r="J302" s="46">
        <v>30</v>
      </c>
      <c r="K302" s="64">
        <v>165.33</v>
      </c>
      <c r="L302" s="48">
        <v>20</v>
      </c>
      <c r="M302" s="78">
        <f t="shared" si="15"/>
        <v>20</v>
      </c>
      <c r="N302" s="44" t="str">
        <f t="shared" si="13"/>
        <v>OK</v>
      </c>
      <c r="O302" s="45"/>
      <c r="P302" s="45"/>
      <c r="Q302" s="107"/>
      <c r="R302" s="45"/>
      <c r="S302" s="81"/>
      <c r="T302" s="81"/>
      <c r="U302" s="81"/>
      <c r="V302" s="81"/>
      <c r="W302" s="81"/>
      <c r="X302" s="81"/>
      <c r="Y302" s="81"/>
      <c r="Z302" s="82"/>
      <c r="AA302" s="81"/>
      <c r="AB302" s="81"/>
      <c r="AC302" s="81"/>
      <c r="AD302" s="81"/>
      <c r="AE302" s="81"/>
      <c r="AF302" s="81"/>
      <c r="AG302" s="81"/>
      <c r="AH302" s="81"/>
      <c r="AI302" s="81"/>
      <c r="AJ302" s="81"/>
      <c r="AK302" s="81"/>
    </row>
    <row r="303" spans="1:37" ht="25.5" hidden="1" customHeight="1" x14ac:dyDescent="0.25">
      <c r="A303" s="121"/>
      <c r="B303" s="114"/>
      <c r="C303" s="102">
        <v>300</v>
      </c>
      <c r="D303" s="93" t="s">
        <v>363</v>
      </c>
      <c r="E303" s="31" t="s">
        <v>64</v>
      </c>
      <c r="F303" s="31" t="s">
        <v>531</v>
      </c>
      <c r="G303" s="31" t="s">
        <v>67</v>
      </c>
      <c r="H303" s="31" t="s">
        <v>67</v>
      </c>
      <c r="I303" s="46">
        <v>20</v>
      </c>
      <c r="J303" s="46">
        <v>30</v>
      </c>
      <c r="K303" s="64">
        <v>131.46</v>
      </c>
      <c r="L303" s="48">
        <v>20</v>
      </c>
      <c r="M303" s="78">
        <f t="shared" si="15"/>
        <v>20</v>
      </c>
      <c r="N303" s="44" t="str">
        <f t="shared" si="13"/>
        <v>OK</v>
      </c>
      <c r="O303" s="45"/>
      <c r="P303" s="45"/>
      <c r="Q303" s="107"/>
      <c r="R303" s="45"/>
      <c r="S303" s="81"/>
      <c r="T303" s="81"/>
      <c r="U303" s="81"/>
      <c r="V303" s="81"/>
      <c r="W303" s="81"/>
      <c r="X303" s="81"/>
      <c r="Y303" s="81"/>
      <c r="Z303" s="82"/>
      <c r="AA303" s="81"/>
      <c r="AB303" s="81"/>
      <c r="AC303" s="81"/>
      <c r="AD303" s="81"/>
      <c r="AE303" s="81"/>
      <c r="AF303" s="81"/>
      <c r="AG303" s="81"/>
      <c r="AH303" s="81"/>
      <c r="AI303" s="81"/>
      <c r="AJ303" s="81"/>
      <c r="AK303" s="81"/>
    </row>
    <row r="304" spans="1:37" ht="25.5" hidden="1" customHeight="1" x14ac:dyDescent="0.25">
      <c r="A304" s="121"/>
      <c r="B304" s="114"/>
      <c r="C304" s="102">
        <v>301</v>
      </c>
      <c r="D304" s="93" t="s">
        <v>364</v>
      </c>
      <c r="E304" s="56" t="s">
        <v>64</v>
      </c>
      <c r="F304" s="56" t="s">
        <v>531</v>
      </c>
      <c r="G304" s="31" t="s">
        <v>67</v>
      </c>
      <c r="H304" s="56" t="s">
        <v>67</v>
      </c>
      <c r="I304" s="46">
        <v>20</v>
      </c>
      <c r="J304" s="46">
        <v>30</v>
      </c>
      <c r="K304" s="64">
        <v>110.42</v>
      </c>
      <c r="L304" s="48">
        <v>20</v>
      </c>
      <c r="M304" s="78">
        <f t="shared" si="15"/>
        <v>20</v>
      </c>
      <c r="N304" s="44" t="str">
        <f t="shared" si="13"/>
        <v>OK</v>
      </c>
      <c r="O304" s="45"/>
      <c r="P304" s="45"/>
      <c r="Q304" s="107"/>
      <c r="R304" s="45"/>
      <c r="S304" s="81"/>
      <c r="T304" s="81"/>
      <c r="U304" s="81"/>
      <c r="V304" s="81"/>
      <c r="W304" s="81"/>
      <c r="X304" s="81"/>
      <c r="Y304" s="81"/>
      <c r="Z304" s="82"/>
      <c r="AA304" s="81"/>
      <c r="AB304" s="81"/>
      <c r="AC304" s="81"/>
      <c r="AD304" s="81"/>
      <c r="AE304" s="81"/>
      <c r="AF304" s="81"/>
      <c r="AG304" s="81"/>
      <c r="AH304" s="81"/>
      <c r="AI304" s="81"/>
      <c r="AJ304" s="81"/>
      <c r="AK304" s="81"/>
    </row>
    <row r="305" spans="1:37" ht="25.5" hidden="1" customHeight="1" x14ac:dyDescent="0.25">
      <c r="A305" s="121"/>
      <c r="B305" s="114"/>
      <c r="C305" s="102">
        <v>302</v>
      </c>
      <c r="D305" s="93" t="s">
        <v>365</v>
      </c>
      <c r="E305" s="56" t="s">
        <v>64</v>
      </c>
      <c r="F305" s="56" t="s">
        <v>531</v>
      </c>
      <c r="G305" s="31" t="s">
        <v>67</v>
      </c>
      <c r="H305" s="56" t="s">
        <v>67</v>
      </c>
      <c r="I305" s="46">
        <v>20</v>
      </c>
      <c r="J305" s="46">
        <v>30</v>
      </c>
      <c r="K305" s="64">
        <v>136.88</v>
      </c>
      <c r="L305" s="48">
        <v>20</v>
      </c>
      <c r="M305" s="78">
        <f t="shared" si="15"/>
        <v>20</v>
      </c>
      <c r="N305" s="44" t="str">
        <f t="shared" si="13"/>
        <v>OK</v>
      </c>
      <c r="O305" s="45"/>
      <c r="P305" s="45"/>
      <c r="Q305" s="107"/>
      <c r="R305" s="45"/>
      <c r="S305" s="81"/>
      <c r="T305" s="81"/>
      <c r="U305" s="81"/>
      <c r="V305" s="81"/>
      <c r="W305" s="81"/>
      <c r="X305" s="81"/>
      <c r="Y305" s="81"/>
      <c r="Z305" s="82"/>
      <c r="AA305" s="81"/>
      <c r="AB305" s="81"/>
      <c r="AC305" s="81"/>
      <c r="AD305" s="81"/>
      <c r="AE305" s="81"/>
      <c r="AF305" s="81"/>
      <c r="AG305" s="81"/>
      <c r="AH305" s="81"/>
      <c r="AI305" s="81"/>
      <c r="AJ305" s="81"/>
      <c r="AK305" s="81"/>
    </row>
    <row r="306" spans="1:37" ht="25.5" hidden="1" customHeight="1" x14ac:dyDescent="0.25">
      <c r="A306" s="121"/>
      <c r="B306" s="114"/>
      <c r="C306" s="102">
        <v>303</v>
      </c>
      <c r="D306" s="93" t="s">
        <v>366</v>
      </c>
      <c r="E306" s="46" t="s">
        <v>64</v>
      </c>
      <c r="F306" s="46" t="s">
        <v>531</v>
      </c>
      <c r="G306" s="31" t="s">
        <v>67</v>
      </c>
      <c r="H306" s="46" t="s">
        <v>67</v>
      </c>
      <c r="I306" s="46">
        <v>20</v>
      </c>
      <c r="J306" s="46">
        <v>30</v>
      </c>
      <c r="K306" s="64">
        <v>82.54</v>
      </c>
      <c r="L306" s="48">
        <v>20</v>
      </c>
      <c r="M306" s="78">
        <f t="shared" si="15"/>
        <v>20</v>
      </c>
      <c r="N306" s="44" t="str">
        <f t="shared" si="13"/>
        <v>OK</v>
      </c>
      <c r="O306" s="45"/>
      <c r="P306" s="45"/>
      <c r="Q306" s="107"/>
      <c r="R306" s="45"/>
      <c r="S306" s="81"/>
      <c r="T306" s="81"/>
      <c r="U306" s="81"/>
      <c r="V306" s="81"/>
      <c r="W306" s="81"/>
      <c r="X306" s="81"/>
      <c r="Y306" s="81"/>
      <c r="Z306" s="82"/>
      <c r="AA306" s="81"/>
      <c r="AB306" s="81"/>
      <c r="AC306" s="81"/>
      <c r="AD306" s="81"/>
      <c r="AE306" s="81"/>
      <c r="AF306" s="81"/>
      <c r="AG306" s="81"/>
      <c r="AH306" s="81"/>
      <c r="AI306" s="81"/>
      <c r="AJ306" s="81"/>
      <c r="AK306" s="81"/>
    </row>
    <row r="307" spans="1:37" ht="25.5" hidden="1" customHeight="1" x14ac:dyDescent="0.25">
      <c r="A307" s="121"/>
      <c r="B307" s="114"/>
      <c r="C307" s="102">
        <v>304</v>
      </c>
      <c r="D307" s="93" t="s">
        <v>367</v>
      </c>
      <c r="E307" s="94" t="s">
        <v>64</v>
      </c>
      <c r="F307" s="94" t="s">
        <v>531</v>
      </c>
      <c r="G307" s="95" t="s">
        <v>67</v>
      </c>
      <c r="H307" s="96" t="s">
        <v>67</v>
      </c>
      <c r="I307" s="46">
        <v>20</v>
      </c>
      <c r="J307" s="46">
        <v>30</v>
      </c>
      <c r="K307" s="97">
        <v>171.03</v>
      </c>
      <c r="L307" s="80">
        <v>20</v>
      </c>
      <c r="M307" s="78">
        <f t="shared" si="15"/>
        <v>20</v>
      </c>
      <c r="N307" s="44" t="str">
        <f t="shared" si="13"/>
        <v>OK</v>
      </c>
      <c r="O307" s="79"/>
      <c r="P307" s="79"/>
      <c r="Q307" s="107"/>
      <c r="R307" s="79"/>
      <c r="S307" s="85"/>
      <c r="T307" s="85"/>
      <c r="U307" s="85"/>
      <c r="V307" s="85"/>
      <c r="W307" s="87"/>
      <c r="X307" s="86"/>
      <c r="Y307" s="85"/>
      <c r="Z307" s="89"/>
      <c r="AA307" s="87"/>
      <c r="AB307" s="85"/>
      <c r="AC307" s="85"/>
      <c r="AD307" s="85"/>
      <c r="AE307" s="85"/>
      <c r="AF307" s="85"/>
      <c r="AG307" s="85"/>
      <c r="AH307" s="85"/>
      <c r="AI307" s="85"/>
      <c r="AJ307" s="85"/>
      <c r="AK307" s="85"/>
    </row>
    <row r="308" spans="1:37" ht="25.5" hidden="1" customHeight="1" x14ac:dyDescent="0.25">
      <c r="A308" s="121"/>
      <c r="B308" s="114"/>
      <c r="C308" s="102">
        <v>305</v>
      </c>
      <c r="D308" s="93" t="s">
        <v>368</v>
      </c>
      <c r="E308" s="94" t="s">
        <v>64</v>
      </c>
      <c r="F308" s="94" t="s">
        <v>531</v>
      </c>
      <c r="G308" s="95" t="s">
        <v>67</v>
      </c>
      <c r="H308" s="96" t="s">
        <v>67</v>
      </c>
      <c r="I308" s="46">
        <v>20</v>
      </c>
      <c r="J308" s="46">
        <v>30</v>
      </c>
      <c r="K308" s="97">
        <v>144.51</v>
      </c>
      <c r="L308" s="80">
        <v>20</v>
      </c>
      <c r="M308" s="78">
        <f t="shared" si="15"/>
        <v>20</v>
      </c>
      <c r="N308" s="44" t="str">
        <f t="shared" si="13"/>
        <v>OK</v>
      </c>
      <c r="O308" s="79"/>
      <c r="P308" s="79"/>
      <c r="Q308" s="107"/>
      <c r="R308" s="79"/>
      <c r="S308" s="85"/>
      <c r="T308" s="85"/>
      <c r="U308" s="85"/>
      <c r="V308" s="85"/>
      <c r="W308" s="87"/>
      <c r="X308" s="86"/>
      <c r="Y308" s="85"/>
      <c r="Z308" s="89"/>
      <c r="AA308" s="87"/>
      <c r="AB308" s="85"/>
      <c r="AC308" s="87"/>
      <c r="AD308" s="85"/>
      <c r="AE308" s="85"/>
      <c r="AF308" s="85"/>
      <c r="AG308" s="85"/>
      <c r="AH308" s="85"/>
      <c r="AI308" s="85"/>
      <c r="AJ308" s="85"/>
      <c r="AK308" s="85"/>
    </row>
    <row r="309" spans="1:37" ht="15" hidden="1" customHeight="1" x14ac:dyDescent="0.25">
      <c r="A309" s="121"/>
      <c r="B309" s="114"/>
      <c r="C309" s="102">
        <v>306</v>
      </c>
      <c r="D309" s="53" t="s">
        <v>369</v>
      </c>
      <c r="E309" s="94" t="s">
        <v>64</v>
      </c>
      <c r="F309" s="94" t="s">
        <v>531</v>
      </c>
      <c r="G309" s="95" t="s">
        <v>67</v>
      </c>
      <c r="H309" s="96" t="s">
        <v>67</v>
      </c>
      <c r="I309" s="46">
        <v>20</v>
      </c>
      <c r="J309" s="46">
        <v>30</v>
      </c>
      <c r="K309" s="97">
        <v>107.43</v>
      </c>
      <c r="L309" s="80">
        <v>20</v>
      </c>
      <c r="M309" s="78">
        <f t="shared" si="15"/>
        <v>20</v>
      </c>
      <c r="N309" s="44" t="str">
        <f t="shared" si="13"/>
        <v>OK</v>
      </c>
      <c r="O309" s="79"/>
      <c r="P309" s="79"/>
      <c r="Q309" s="107"/>
      <c r="R309" s="79"/>
      <c r="S309" s="85"/>
      <c r="T309" s="85"/>
      <c r="U309" s="85"/>
      <c r="V309" s="85"/>
      <c r="W309" s="87"/>
      <c r="X309" s="86"/>
      <c r="Y309" s="85"/>
      <c r="Z309" s="89"/>
      <c r="AA309" s="87"/>
      <c r="AB309" s="85"/>
      <c r="AC309" s="85"/>
      <c r="AD309" s="85"/>
      <c r="AE309" s="85"/>
      <c r="AF309" s="85"/>
      <c r="AG309" s="85"/>
      <c r="AH309" s="85"/>
      <c r="AI309" s="85"/>
      <c r="AJ309" s="85"/>
      <c r="AK309" s="85"/>
    </row>
    <row r="310" spans="1:37" ht="15" hidden="1" customHeight="1" x14ac:dyDescent="0.25">
      <c r="A310" s="121"/>
      <c r="B310" s="114"/>
      <c r="C310" s="102">
        <v>307</v>
      </c>
      <c r="D310" s="53" t="s">
        <v>370</v>
      </c>
      <c r="E310" s="94" t="s">
        <v>64</v>
      </c>
      <c r="F310" s="94" t="s">
        <v>531</v>
      </c>
      <c r="G310" s="95" t="s">
        <v>67</v>
      </c>
      <c r="H310" s="96" t="s">
        <v>67</v>
      </c>
      <c r="I310" s="46">
        <v>20</v>
      </c>
      <c r="J310" s="46">
        <v>30</v>
      </c>
      <c r="K310" s="97">
        <v>39.36</v>
      </c>
      <c r="L310" s="80">
        <v>20</v>
      </c>
      <c r="M310" s="78">
        <f t="shared" si="15"/>
        <v>20</v>
      </c>
      <c r="N310" s="44" t="str">
        <f t="shared" si="13"/>
        <v>OK</v>
      </c>
      <c r="O310" s="79"/>
      <c r="P310" s="79"/>
      <c r="Q310" s="107"/>
      <c r="R310" s="79"/>
      <c r="S310" s="85"/>
      <c r="T310" s="85"/>
      <c r="U310" s="85"/>
      <c r="V310" s="85"/>
      <c r="W310" s="87"/>
      <c r="X310" s="86"/>
      <c r="Y310" s="85"/>
      <c r="Z310" s="89"/>
      <c r="AA310" s="87"/>
      <c r="AB310" s="85"/>
      <c r="AC310" s="85"/>
      <c r="AD310" s="85"/>
      <c r="AE310" s="85"/>
      <c r="AF310" s="85"/>
      <c r="AG310" s="85"/>
      <c r="AH310" s="85"/>
      <c r="AI310" s="85"/>
      <c r="AJ310" s="85"/>
      <c r="AK310" s="85"/>
    </row>
    <row r="311" spans="1:37" ht="15" hidden="1" customHeight="1" x14ac:dyDescent="0.25">
      <c r="A311" s="121"/>
      <c r="B311" s="114"/>
      <c r="C311" s="102">
        <v>308</v>
      </c>
      <c r="D311" s="53" t="s">
        <v>371</v>
      </c>
      <c r="E311" s="94" t="s">
        <v>64</v>
      </c>
      <c r="F311" s="94" t="s">
        <v>553</v>
      </c>
      <c r="G311" s="95" t="s">
        <v>133</v>
      </c>
      <c r="H311" s="96" t="s">
        <v>133</v>
      </c>
      <c r="I311" s="46">
        <v>20</v>
      </c>
      <c r="J311" s="46">
        <v>30</v>
      </c>
      <c r="K311" s="97">
        <v>42</v>
      </c>
      <c r="L311" s="80">
        <v>10</v>
      </c>
      <c r="M311" s="78">
        <f t="shared" si="15"/>
        <v>10</v>
      </c>
      <c r="N311" s="44" t="str">
        <f t="shared" si="13"/>
        <v>OK</v>
      </c>
      <c r="O311" s="79"/>
      <c r="P311" s="79"/>
      <c r="Q311" s="107"/>
      <c r="R311" s="79"/>
      <c r="S311" s="85"/>
      <c r="T311" s="85"/>
      <c r="U311" s="85"/>
      <c r="V311" s="85"/>
      <c r="W311" s="87"/>
      <c r="X311" s="86"/>
      <c r="Y311" s="85"/>
      <c r="Z311" s="89"/>
      <c r="AA311" s="87"/>
      <c r="AB311" s="85"/>
      <c r="AC311" s="85"/>
      <c r="AD311" s="85"/>
      <c r="AE311" s="85"/>
      <c r="AF311" s="85"/>
      <c r="AG311" s="85"/>
      <c r="AH311" s="85"/>
      <c r="AI311" s="85"/>
      <c r="AJ311" s="85"/>
      <c r="AK311" s="85"/>
    </row>
    <row r="312" spans="1:37" ht="15" hidden="1" customHeight="1" x14ac:dyDescent="0.25">
      <c r="A312" s="121"/>
      <c r="B312" s="114"/>
      <c r="C312" s="102">
        <v>309</v>
      </c>
      <c r="D312" s="53" t="s">
        <v>372</v>
      </c>
      <c r="E312" s="94" t="s">
        <v>64</v>
      </c>
      <c r="F312" s="94" t="s">
        <v>558</v>
      </c>
      <c r="G312" s="95" t="s">
        <v>70</v>
      </c>
      <c r="H312" s="96" t="s">
        <v>70</v>
      </c>
      <c r="I312" s="46">
        <v>20</v>
      </c>
      <c r="J312" s="46">
        <v>30</v>
      </c>
      <c r="K312" s="97">
        <v>157.06</v>
      </c>
      <c r="L312" s="80"/>
      <c r="M312" s="78">
        <f t="shared" si="15"/>
        <v>0</v>
      </c>
      <c r="N312" s="44" t="str">
        <f t="shared" si="13"/>
        <v>OK</v>
      </c>
      <c r="O312" s="79"/>
      <c r="P312" s="79"/>
      <c r="Q312" s="83"/>
      <c r="R312" s="79"/>
      <c r="S312" s="85"/>
      <c r="T312" s="85"/>
      <c r="U312" s="85"/>
      <c r="V312" s="85"/>
      <c r="W312" s="87"/>
      <c r="X312" s="86"/>
      <c r="Y312" s="85"/>
      <c r="Z312" s="89"/>
      <c r="AA312" s="87"/>
      <c r="AB312" s="85"/>
      <c r="AC312" s="85"/>
      <c r="AD312" s="85"/>
      <c r="AE312" s="85"/>
      <c r="AF312" s="85"/>
      <c r="AG312" s="85"/>
      <c r="AH312" s="85"/>
      <c r="AI312" s="85"/>
      <c r="AJ312" s="85"/>
      <c r="AK312" s="85"/>
    </row>
    <row r="313" spans="1:37" ht="15" hidden="1" customHeight="1" x14ac:dyDescent="0.25">
      <c r="A313" s="121"/>
      <c r="B313" s="114"/>
      <c r="C313" s="102">
        <v>310</v>
      </c>
      <c r="D313" s="53" t="s">
        <v>373</v>
      </c>
      <c r="E313" s="94" t="s">
        <v>64</v>
      </c>
      <c r="F313" s="94" t="s">
        <v>560</v>
      </c>
      <c r="G313" s="95" t="s">
        <v>70</v>
      </c>
      <c r="H313" s="96" t="s">
        <v>70</v>
      </c>
      <c r="I313" s="46">
        <v>20</v>
      </c>
      <c r="J313" s="46">
        <v>30</v>
      </c>
      <c r="K313" s="97">
        <v>124.87</v>
      </c>
      <c r="L313" s="80"/>
      <c r="M313" s="78">
        <f t="shared" si="15"/>
        <v>0</v>
      </c>
      <c r="N313" s="44" t="str">
        <f t="shared" si="13"/>
        <v>OK</v>
      </c>
      <c r="O313" s="79"/>
      <c r="P313" s="79"/>
      <c r="Q313" s="83"/>
      <c r="R313" s="79"/>
      <c r="S313" s="85"/>
      <c r="T313" s="85"/>
      <c r="U313" s="85"/>
      <c r="V313" s="85"/>
      <c r="W313" s="87"/>
      <c r="X313" s="86"/>
      <c r="Y313" s="85"/>
      <c r="Z313" s="89"/>
      <c r="AA313" s="87"/>
      <c r="AB313" s="85"/>
      <c r="AC313" s="85"/>
      <c r="AD313" s="85"/>
      <c r="AE313" s="85"/>
      <c r="AF313" s="85"/>
      <c r="AG313" s="85"/>
      <c r="AH313" s="85"/>
      <c r="AI313" s="85"/>
      <c r="AJ313" s="85"/>
      <c r="AK313" s="85"/>
    </row>
    <row r="314" spans="1:37" ht="15" hidden="1" customHeight="1" x14ac:dyDescent="0.25">
      <c r="A314" s="121"/>
      <c r="B314" s="114"/>
      <c r="C314" s="102">
        <v>311</v>
      </c>
      <c r="D314" s="53" t="s">
        <v>374</v>
      </c>
      <c r="E314" s="94" t="s">
        <v>64</v>
      </c>
      <c r="F314" s="94" t="s">
        <v>562</v>
      </c>
      <c r="G314" s="95" t="s">
        <v>436</v>
      </c>
      <c r="H314" s="96" t="s">
        <v>436</v>
      </c>
      <c r="I314" s="46">
        <v>20</v>
      </c>
      <c r="J314" s="46">
        <v>30</v>
      </c>
      <c r="K314" s="97">
        <v>57.93</v>
      </c>
      <c r="L314" s="80"/>
      <c r="M314" s="78">
        <f t="shared" si="15"/>
        <v>0</v>
      </c>
      <c r="N314" s="44" t="str">
        <f t="shared" si="13"/>
        <v>OK</v>
      </c>
      <c r="O314" s="79"/>
      <c r="P314" s="79"/>
      <c r="Q314" s="83"/>
      <c r="R314" s="79"/>
      <c r="S314" s="85"/>
      <c r="T314" s="85"/>
      <c r="U314" s="85"/>
      <c r="V314" s="85"/>
      <c r="W314" s="87"/>
      <c r="X314" s="86"/>
      <c r="Y314" s="85"/>
      <c r="Z314" s="89"/>
      <c r="AA314" s="87"/>
      <c r="AB314" s="85"/>
      <c r="AC314" s="85"/>
      <c r="AD314" s="85"/>
      <c r="AE314" s="85"/>
      <c r="AF314" s="85"/>
      <c r="AG314" s="85"/>
      <c r="AH314" s="85"/>
      <c r="AI314" s="85"/>
      <c r="AJ314" s="85"/>
      <c r="AK314" s="85"/>
    </row>
    <row r="315" spans="1:37" ht="114.75" hidden="1" x14ac:dyDescent="0.25">
      <c r="A315" s="121"/>
      <c r="B315" s="114"/>
      <c r="C315" s="102">
        <v>312</v>
      </c>
      <c r="D315" s="93" t="s">
        <v>375</v>
      </c>
      <c r="E315" s="94" t="s">
        <v>64</v>
      </c>
      <c r="F315" s="94" t="s">
        <v>563</v>
      </c>
      <c r="G315" s="95" t="s">
        <v>436</v>
      </c>
      <c r="H315" s="96" t="s">
        <v>436</v>
      </c>
      <c r="I315" s="46">
        <v>20</v>
      </c>
      <c r="J315" s="46">
        <v>30</v>
      </c>
      <c r="K315" s="97">
        <v>249.4</v>
      </c>
      <c r="L315" s="80"/>
      <c r="M315" s="78">
        <f t="shared" si="15"/>
        <v>0</v>
      </c>
      <c r="N315" s="44" t="str">
        <f t="shared" si="13"/>
        <v>OK</v>
      </c>
      <c r="O315" s="79"/>
      <c r="P315" s="45"/>
      <c r="Q315" s="83"/>
      <c r="R315" s="38"/>
      <c r="S315" s="85"/>
      <c r="T315" s="85"/>
      <c r="U315" s="85"/>
      <c r="V315" s="99"/>
      <c r="W315" s="87"/>
      <c r="X315" s="86"/>
      <c r="Y315" s="85"/>
      <c r="Z315" s="89"/>
      <c r="AA315" s="87"/>
      <c r="AB315" s="85"/>
      <c r="AC315" s="85"/>
      <c r="AD315" s="85"/>
      <c r="AE315" s="85"/>
      <c r="AF315" s="85"/>
      <c r="AG315" s="85"/>
      <c r="AH315" s="85"/>
      <c r="AI315" s="85"/>
      <c r="AJ315" s="85"/>
      <c r="AK315" s="85"/>
    </row>
    <row r="316" spans="1:37" ht="38.25" hidden="1" x14ac:dyDescent="0.25">
      <c r="A316" s="121"/>
      <c r="B316" s="114"/>
      <c r="C316" s="102">
        <v>313</v>
      </c>
      <c r="D316" s="93" t="s">
        <v>376</v>
      </c>
      <c r="E316" s="94" t="s">
        <v>64</v>
      </c>
      <c r="F316" s="94" t="s">
        <v>565</v>
      </c>
      <c r="G316" s="95" t="s">
        <v>133</v>
      </c>
      <c r="H316" s="96" t="s">
        <v>133</v>
      </c>
      <c r="I316" s="46">
        <v>20</v>
      </c>
      <c r="J316" s="46">
        <v>30</v>
      </c>
      <c r="K316" s="97">
        <v>67.709999999999994</v>
      </c>
      <c r="L316" s="80"/>
      <c r="M316" s="78">
        <f t="shared" si="15"/>
        <v>0</v>
      </c>
      <c r="N316" s="44" t="str">
        <f t="shared" si="13"/>
        <v>OK</v>
      </c>
      <c r="O316" s="79"/>
      <c r="P316" s="79"/>
      <c r="Q316" s="83"/>
      <c r="R316" s="79"/>
      <c r="S316" s="85"/>
      <c r="T316" s="85"/>
      <c r="U316" s="85"/>
      <c r="V316" s="85"/>
      <c r="W316" s="87"/>
      <c r="X316" s="86"/>
      <c r="Y316" s="85"/>
      <c r="Z316" s="89"/>
      <c r="AA316" s="87"/>
      <c r="AB316" s="85"/>
      <c r="AC316" s="85"/>
      <c r="AD316" s="85"/>
      <c r="AE316" s="85"/>
      <c r="AF316" s="85"/>
      <c r="AG316" s="85"/>
      <c r="AH316" s="85"/>
      <c r="AI316" s="85"/>
      <c r="AJ316" s="85"/>
      <c r="AK316" s="85"/>
    </row>
    <row r="317" spans="1:37" ht="25.5" hidden="1" customHeight="1" x14ac:dyDescent="0.25">
      <c r="A317" s="121"/>
      <c r="B317" s="114"/>
      <c r="C317" s="102">
        <v>314</v>
      </c>
      <c r="D317" s="93" t="s">
        <v>377</v>
      </c>
      <c r="E317" s="94" t="s">
        <v>64</v>
      </c>
      <c r="F317" s="94">
        <v>26201</v>
      </c>
      <c r="G317" s="95" t="s">
        <v>31</v>
      </c>
      <c r="H317" s="96" t="s">
        <v>31</v>
      </c>
      <c r="I317" s="46">
        <v>20</v>
      </c>
      <c r="J317" s="46">
        <v>30</v>
      </c>
      <c r="K317" s="97">
        <v>11.87</v>
      </c>
      <c r="L317" s="80">
        <v>80</v>
      </c>
      <c r="M317" s="78">
        <f t="shared" si="15"/>
        <v>80</v>
      </c>
      <c r="N317" s="44" t="str">
        <f t="shared" si="13"/>
        <v>OK</v>
      </c>
      <c r="O317" s="79"/>
      <c r="P317" s="79"/>
      <c r="Q317" s="107"/>
      <c r="R317" s="79"/>
      <c r="S317" s="85"/>
      <c r="T317" s="85"/>
      <c r="U317" s="85"/>
      <c r="V317" s="85"/>
      <c r="W317" s="87"/>
      <c r="X317" s="86"/>
      <c r="Y317" s="85"/>
      <c r="Z317" s="89"/>
      <c r="AA317" s="87"/>
      <c r="AB317" s="85"/>
      <c r="AC317" s="85"/>
      <c r="AD317" s="85"/>
      <c r="AE317" s="85"/>
      <c r="AF317" s="85"/>
      <c r="AG317" s="85"/>
      <c r="AH317" s="85"/>
      <c r="AI317" s="85"/>
      <c r="AJ317" s="85"/>
      <c r="AK317" s="85"/>
    </row>
    <row r="318" spans="1:37" ht="15" hidden="1" customHeight="1" x14ac:dyDescent="0.25">
      <c r="A318" s="121"/>
      <c r="B318" s="114"/>
      <c r="C318" s="102">
        <v>315</v>
      </c>
      <c r="D318" s="93" t="s">
        <v>378</v>
      </c>
      <c r="E318" s="94" t="s">
        <v>64</v>
      </c>
      <c r="F318" s="94" t="s">
        <v>567</v>
      </c>
      <c r="G318" s="95" t="s">
        <v>67</v>
      </c>
      <c r="H318" s="96" t="s">
        <v>67</v>
      </c>
      <c r="I318" s="46">
        <v>20</v>
      </c>
      <c r="J318" s="46">
        <v>30</v>
      </c>
      <c r="K318" s="97">
        <v>1.98</v>
      </c>
      <c r="L318" s="80">
        <v>100</v>
      </c>
      <c r="M318" s="78">
        <f t="shared" si="15"/>
        <v>100</v>
      </c>
      <c r="N318" s="44" t="str">
        <f t="shared" si="13"/>
        <v>OK</v>
      </c>
      <c r="O318" s="79"/>
      <c r="P318" s="79"/>
      <c r="Q318" s="107"/>
      <c r="R318" s="79"/>
      <c r="S318" s="85"/>
      <c r="T318" s="85"/>
      <c r="U318" s="85"/>
      <c r="V318" s="85"/>
      <c r="W318" s="87"/>
      <c r="X318" s="86"/>
      <c r="Y318" s="85"/>
      <c r="Z318" s="89"/>
      <c r="AA318" s="87"/>
      <c r="AB318" s="85"/>
      <c r="AC318" s="85"/>
      <c r="AD318" s="85"/>
      <c r="AE318" s="85"/>
      <c r="AF318" s="85"/>
      <c r="AG318" s="85"/>
      <c r="AH318" s="85"/>
      <c r="AI318" s="85"/>
      <c r="AJ318" s="85"/>
      <c r="AK318" s="85"/>
    </row>
    <row r="319" spans="1:37" ht="15" hidden="1" customHeight="1" x14ac:dyDescent="0.25">
      <c r="A319" s="121"/>
      <c r="B319" s="114"/>
      <c r="C319" s="102">
        <v>316</v>
      </c>
      <c r="D319" s="93" t="s">
        <v>379</v>
      </c>
      <c r="E319" s="94" t="s">
        <v>64</v>
      </c>
      <c r="F319" s="94" t="s">
        <v>568</v>
      </c>
      <c r="G319" s="95" t="s">
        <v>67</v>
      </c>
      <c r="H319" s="96" t="s">
        <v>67</v>
      </c>
      <c r="I319" s="46">
        <v>20</v>
      </c>
      <c r="J319" s="46">
        <v>30</v>
      </c>
      <c r="K319" s="97">
        <v>2.71</v>
      </c>
      <c r="L319" s="80">
        <v>100</v>
      </c>
      <c r="M319" s="78">
        <f t="shared" si="15"/>
        <v>100</v>
      </c>
      <c r="N319" s="44" t="str">
        <f t="shared" si="13"/>
        <v>OK</v>
      </c>
      <c r="O319" s="79"/>
      <c r="P319" s="79"/>
      <c r="Q319" s="107"/>
      <c r="R319" s="79"/>
      <c r="S319" s="85"/>
      <c r="T319" s="85"/>
      <c r="U319" s="85"/>
      <c r="V319" s="85"/>
      <c r="W319" s="87"/>
      <c r="X319" s="86"/>
      <c r="Y319" s="85"/>
      <c r="Z319" s="89"/>
      <c r="AA319" s="87"/>
      <c r="AB319" s="85"/>
      <c r="AC319" s="85"/>
      <c r="AD319" s="85"/>
      <c r="AE319" s="85"/>
      <c r="AF319" s="85"/>
      <c r="AG319" s="85"/>
      <c r="AH319" s="85"/>
      <c r="AI319" s="85"/>
      <c r="AJ319" s="85"/>
      <c r="AK319" s="85"/>
    </row>
    <row r="320" spans="1:37" ht="15" hidden="1" customHeight="1" x14ac:dyDescent="0.25">
      <c r="A320" s="121"/>
      <c r="B320" s="114"/>
      <c r="C320" s="102">
        <v>317</v>
      </c>
      <c r="D320" s="93" t="s">
        <v>380</v>
      </c>
      <c r="E320" s="94" t="s">
        <v>64</v>
      </c>
      <c r="F320" s="94" t="s">
        <v>567</v>
      </c>
      <c r="G320" s="95" t="s">
        <v>31</v>
      </c>
      <c r="H320" s="96" t="s">
        <v>31</v>
      </c>
      <c r="I320" s="46">
        <v>20</v>
      </c>
      <c r="J320" s="46">
        <v>30</v>
      </c>
      <c r="K320" s="97">
        <v>1.91</v>
      </c>
      <c r="L320" s="80">
        <v>100</v>
      </c>
      <c r="M320" s="78">
        <f t="shared" si="15"/>
        <v>100</v>
      </c>
      <c r="N320" s="44" t="str">
        <f t="shared" si="13"/>
        <v>OK</v>
      </c>
      <c r="O320" s="79"/>
      <c r="P320" s="79"/>
      <c r="Q320" s="107"/>
      <c r="R320" s="79"/>
      <c r="S320" s="85"/>
      <c r="T320" s="85"/>
      <c r="U320" s="85"/>
      <c r="V320" s="85"/>
      <c r="W320" s="87"/>
      <c r="X320" s="86"/>
      <c r="Y320" s="85"/>
      <c r="Z320" s="89"/>
      <c r="AA320" s="87"/>
      <c r="AB320" s="85"/>
      <c r="AC320" s="85"/>
      <c r="AD320" s="85"/>
      <c r="AE320" s="85"/>
      <c r="AF320" s="85"/>
      <c r="AG320" s="85"/>
      <c r="AH320" s="85"/>
      <c r="AI320" s="85"/>
      <c r="AJ320" s="85"/>
      <c r="AK320" s="85"/>
    </row>
    <row r="321" spans="1:37" ht="15" hidden="1" customHeight="1" x14ac:dyDescent="0.25">
      <c r="A321" s="121"/>
      <c r="B321" s="114"/>
      <c r="C321" s="102">
        <v>318</v>
      </c>
      <c r="D321" s="54" t="s">
        <v>381</v>
      </c>
      <c r="E321" s="94" t="s">
        <v>64</v>
      </c>
      <c r="F321" s="94">
        <v>27245</v>
      </c>
      <c r="G321" s="95" t="s">
        <v>67</v>
      </c>
      <c r="H321" s="96" t="s">
        <v>67</v>
      </c>
      <c r="I321" s="46">
        <v>20</v>
      </c>
      <c r="J321" s="46">
        <v>30</v>
      </c>
      <c r="K321" s="97">
        <v>5.0199999999999996</v>
      </c>
      <c r="L321" s="80">
        <v>100</v>
      </c>
      <c r="M321" s="78">
        <f t="shared" si="15"/>
        <v>100</v>
      </c>
      <c r="N321" s="44" t="str">
        <f t="shared" si="13"/>
        <v>OK</v>
      </c>
      <c r="O321" s="79"/>
      <c r="P321" s="79"/>
      <c r="Q321" s="107"/>
      <c r="R321" s="79"/>
      <c r="S321" s="85"/>
      <c r="T321" s="85"/>
      <c r="U321" s="85"/>
      <c r="V321" s="85"/>
      <c r="W321" s="87"/>
      <c r="X321" s="86"/>
      <c r="Y321" s="85"/>
      <c r="Z321" s="89"/>
      <c r="AA321" s="87"/>
      <c r="AB321" s="85"/>
      <c r="AC321" s="85"/>
      <c r="AD321" s="85"/>
      <c r="AE321" s="85"/>
      <c r="AF321" s="85"/>
      <c r="AG321" s="85"/>
      <c r="AH321" s="85"/>
      <c r="AI321" s="85"/>
      <c r="AJ321" s="85"/>
      <c r="AK321" s="85"/>
    </row>
    <row r="322" spans="1:37" ht="15" hidden="1" customHeight="1" x14ac:dyDescent="0.25">
      <c r="A322" s="121"/>
      <c r="B322" s="114"/>
      <c r="C322" s="102">
        <v>319</v>
      </c>
      <c r="D322" s="54" t="s">
        <v>382</v>
      </c>
      <c r="E322" s="94" t="s">
        <v>64</v>
      </c>
      <c r="F322" s="94">
        <v>27250</v>
      </c>
      <c r="G322" s="95" t="s">
        <v>31</v>
      </c>
      <c r="H322" s="96" t="s">
        <v>31</v>
      </c>
      <c r="I322" s="46">
        <v>20</v>
      </c>
      <c r="J322" s="46">
        <v>30</v>
      </c>
      <c r="K322" s="97">
        <v>4.95</v>
      </c>
      <c r="L322" s="80">
        <v>400</v>
      </c>
      <c r="M322" s="78">
        <f t="shared" si="15"/>
        <v>390</v>
      </c>
      <c r="N322" s="44" t="str">
        <f t="shared" si="13"/>
        <v>OK</v>
      </c>
      <c r="O322" s="105">
        <v>10</v>
      </c>
      <c r="P322" s="79"/>
      <c r="Q322" s="83"/>
      <c r="R322" s="79"/>
      <c r="S322" s="85"/>
      <c r="T322" s="85"/>
      <c r="U322" s="85"/>
      <c r="V322" s="85"/>
      <c r="W322" s="87"/>
      <c r="X322" s="86"/>
      <c r="Y322" s="85"/>
      <c r="Z322" s="89"/>
      <c r="AA322" s="87"/>
      <c r="AB322" s="85"/>
      <c r="AC322" s="85"/>
      <c r="AD322" s="85"/>
      <c r="AE322" s="85"/>
      <c r="AF322" s="85"/>
      <c r="AG322" s="85"/>
      <c r="AH322" s="85"/>
      <c r="AI322" s="85"/>
      <c r="AJ322" s="85"/>
      <c r="AK322" s="85"/>
    </row>
    <row r="323" spans="1:37" ht="25.5" hidden="1" customHeight="1" x14ac:dyDescent="0.25">
      <c r="A323" s="121"/>
      <c r="B323" s="114"/>
      <c r="C323" s="102">
        <v>320</v>
      </c>
      <c r="D323" s="93" t="s">
        <v>383</v>
      </c>
      <c r="E323" s="94" t="s">
        <v>64</v>
      </c>
      <c r="F323" s="94">
        <v>27215</v>
      </c>
      <c r="G323" s="95" t="s">
        <v>437</v>
      </c>
      <c r="H323" s="96" t="s">
        <v>437</v>
      </c>
      <c r="I323" s="46">
        <v>20</v>
      </c>
      <c r="J323" s="46">
        <v>30</v>
      </c>
      <c r="K323" s="97">
        <v>5.99</v>
      </c>
      <c r="L323" s="80">
        <v>400</v>
      </c>
      <c r="M323" s="78">
        <f t="shared" si="15"/>
        <v>390</v>
      </c>
      <c r="N323" s="44" t="str">
        <f t="shared" si="13"/>
        <v>OK</v>
      </c>
      <c r="O323" s="105">
        <v>10</v>
      </c>
      <c r="P323" s="79"/>
      <c r="Q323" s="83"/>
      <c r="R323" s="79"/>
      <c r="S323" s="85"/>
      <c r="T323" s="85"/>
      <c r="U323" s="85"/>
      <c r="V323" s="85"/>
      <c r="W323" s="87"/>
      <c r="X323" s="86"/>
      <c r="Y323" s="85"/>
      <c r="Z323" s="89"/>
      <c r="AA323" s="87"/>
      <c r="AB323" s="85"/>
      <c r="AC323" s="85"/>
      <c r="AD323" s="85"/>
      <c r="AE323" s="85"/>
      <c r="AF323" s="85"/>
      <c r="AG323" s="85"/>
      <c r="AH323" s="85"/>
      <c r="AI323" s="85"/>
      <c r="AJ323" s="85"/>
      <c r="AK323" s="85"/>
    </row>
    <row r="324" spans="1:37" ht="73.5" hidden="1" customHeight="1" x14ac:dyDescent="0.25">
      <c r="A324" s="122" t="s">
        <v>442</v>
      </c>
      <c r="B324" s="111">
        <v>8</v>
      </c>
      <c r="C324" s="103">
        <v>321</v>
      </c>
      <c r="D324" s="58" t="s">
        <v>384</v>
      </c>
      <c r="E324" s="49" t="s">
        <v>64</v>
      </c>
      <c r="F324" s="49" t="s">
        <v>570</v>
      </c>
      <c r="G324" s="61" t="s">
        <v>67</v>
      </c>
      <c r="H324" s="63" t="s">
        <v>67</v>
      </c>
      <c r="I324" s="47">
        <v>20</v>
      </c>
      <c r="J324" s="47">
        <v>30</v>
      </c>
      <c r="K324" s="76">
        <v>45</v>
      </c>
      <c r="L324" s="91">
        <v>10</v>
      </c>
      <c r="M324" s="78">
        <f t="shared" si="15"/>
        <v>8</v>
      </c>
      <c r="N324" s="44" t="str">
        <f t="shared" si="13"/>
        <v>OK</v>
      </c>
      <c r="O324" s="45">
        <v>2</v>
      </c>
      <c r="P324" s="79"/>
      <c r="Q324" s="107"/>
      <c r="R324" s="79"/>
      <c r="S324" s="87"/>
      <c r="T324" s="85"/>
      <c r="U324" s="85"/>
      <c r="V324" s="85"/>
      <c r="W324" s="87"/>
      <c r="X324" s="86"/>
      <c r="Y324" s="85"/>
      <c r="Z324" s="89"/>
      <c r="AA324" s="87"/>
      <c r="AB324" s="85"/>
      <c r="AC324" s="87"/>
      <c r="AD324" s="85"/>
      <c r="AE324" s="85"/>
      <c r="AF324" s="87"/>
      <c r="AG324" s="85"/>
      <c r="AH324" s="85"/>
      <c r="AI324" s="85"/>
      <c r="AJ324" s="85"/>
      <c r="AK324" s="85"/>
    </row>
    <row r="325" spans="1:37" ht="25.5" hidden="1" customHeight="1" x14ac:dyDescent="0.25">
      <c r="A325" s="122"/>
      <c r="B325" s="112"/>
      <c r="C325" s="103">
        <v>322</v>
      </c>
      <c r="D325" s="58" t="s">
        <v>385</v>
      </c>
      <c r="E325" s="49" t="s">
        <v>64</v>
      </c>
      <c r="F325" s="49">
        <v>3202</v>
      </c>
      <c r="G325" s="61" t="s">
        <v>67</v>
      </c>
      <c r="H325" s="63" t="s">
        <v>67</v>
      </c>
      <c r="I325" s="47">
        <v>20</v>
      </c>
      <c r="J325" s="47">
        <v>30</v>
      </c>
      <c r="K325" s="76">
        <v>12.24</v>
      </c>
      <c r="L325" s="80">
        <v>30</v>
      </c>
      <c r="M325" s="78">
        <f t="shared" si="15"/>
        <v>30</v>
      </c>
      <c r="N325" s="44" t="str">
        <f t="shared" ref="N325:N377" si="16">IF(M325&lt;0,"ATENÇÃO","OK")</f>
        <v>OK</v>
      </c>
      <c r="O325" s="79"/>
      <c r="P325" s="79"/>
      <c r="Q325" s="107"/>
      <c r="R325" s="79"/>
      <c r="S325" s="85"/>
      <c r="T325" s="85"/>
      <c r="U325" s="85"/>
      <c r="V325" s="85"/>
      <c r="W325" s="87"/>
      <c r="X325" s="86"/>
      <c r="Y325" s="85"/>
      <c r="Z325" s="89"/>
      <c r="AA325" s="87"/>
      <c r="AB325" s="85"/>
      <c r="AC325" s="85"/>
      <c r="AD325" s="85"/>
      <c r="AE325" s="85"/>
      <c r="AF325" s="85"/>
      <c r="AG325" s="85"/>
      <c r="AH325" s="85"/>
      <c r="AI325" s="85"/>
      <c r="AJ325" s="85"/>
      <c r="AK325" s="85"/>
    </row>
    <row r="326" spans="1:37" ht="25.5" hidden="1" customHeight="1" x14ac:dyDescent="0.25">
      <c r="A326" s="122"/>
      <c r="B326" s="112"/>
      <c r="C326" s="103">
        <v>323</v>
      </c>
      <c r="D326" s="58" t="s">
        <v>386</v>
      </c>
      <c r="E326" s="49" t="s">
        <v>64</v>
      </c>
      <c r="F326" s="49">
        <v>3200</v>
      </c>
      <c r="G326" s="61" t="s">
        <v>67</v>
      </c>
      <c r="H326" s="63" t="s">
        <v>67</v>
      </c>
      <c r="I326" s="47">
        <v>20</v>
      </c>
      <c r="J326" s="47">
        <v>30</v>
      </c>
      <c r="K326" s="76">
        <v>8.5</v>
      </c>
      <c r="L326" s="80">
        <v>30</v>
      </c>
      <c r="M326" s="78">
        <f t="shared" si="15"/>
        <v>30</v>
      </c>
      <c r="N326" s="44" t="str">
        <f t="shared" si="16"/>
        <v>OK</v>
      </c>
      <c r="O326" s="79"/>
      <c r="P326" s="79"/>
      <c r="Q326" s="107"/>
      <c r="R326" s="79"/>
      <c r="S326" s="85"/>
      <c r="T326" s="85"/>
      <c r="U326" s="85"/>
      <c r="V326" s="85"/>
      <c r="W326" s="87"/>
      <c r="X326" s="86"/>
      <c r="Y326" s="85"/>
      <c r="Z326" s="89"/>
      <c r="AA326" s="87"/>
      <c r="AB326" s="85"/>
      <c r="AC326" s="85"/>
      <c r="AD326" s="85"/>
      <c r="AE326" s="85"/>
      <c r="AF326" s="85"/>
      <c r="AG326" s="85"/>
      <c r="AH326" s="85"/>
      <c r="AI326" s="85"/>
      <c r="AJ326" s="85"/>
      <c r="AK326" s="85"/>
    </row>
    <row r="327" spans="1:37" ht="25.5" hidden="1" customHeight="1" x14ac:dyDescent="0.25">
      <c r="A327" s="122"/>
      <c r="B327" s="112"/>
      <c r="C327" s="103">
        <v>324</v>
      </c>
      <c r="D327" s="58" t="s">
        <v>387</v>
      </c>
      <c r="E327" s="49" t="s">
        <v>64</v>
      </c>
      <c r="F327" s="49">
        <v>3204</v>
      </c>
      <c r="G327" s="61" t="s">
        <v>67</v>
      </c>
      <c r="H327" s="63" t="s">
        <v>67</v>
      </c>
      <c r="I327" s="47">
        <v>20</v>
      </c>
      <c r="J327" s="47">
        <v>30</v>
      </c>
      <c r="K327" s="76">
        <v>11.5</v>
      </c>
      <c r="L327" s="80">
        <v>20</v>
      </c>
      <c r="M327" s="78">
        <f t="shared" ref="M327:M358" si="17">L327-(SUM(O327:AK327))</f>
        <v>20</v>
      </c>
      <c r="N327" s="44" t="str">
        <f t="shared" si="16"/>
        <v>OK</v>
      </c>
      <c r="O327" s="79"/>
      <c r="P327" s="79"/>
      <c r="Q327" s="107"/>
      <c r="R327" s="79"/>
      <c r="S327" s="85"/>
      <c r="T327" s="85"/>
      <c r="U327" s="85"/>
      <c r="V327" s="85"/>
      <c r="W327" s="87"/>
      <c r="X327" s="86"/>
      <c r="Y327" s="85"/>
      <c r="Z327" s="89"/>
      <c r="AA327" s="87"/>
      <c r="AB327" s="85"/>
      <c r="AC327" s="85"/>
      <c r="AD327" s="85"/>
      <c r="AE327" s="85"/>
      <c r="AF327" s="85"/>
      <c r="AG327" s="85"/>
      <c r="AH327" s="85"/>
      <c r="AI327" s="85"/>
      <c r="AJ327" s="85"/>
      <c r="AK327" s="85"/>
    </row>
    <row r="328" spans="1:37" ht="25.5" hidden="1" customHeight="1" x14ac:dyDescent="0.25">
      <c r="A328" s="122"/>
      <c r="B328" s="112"/>
      <c r="C328" s="103">
        <v>325</v>
      </c>
      <c r="D328" s="58" t="s">
        <v>388</v>
      </c>
      <c r="E328" s="49" t="s">
        <v>64</v>
      </c>
      <c r="F328" s="49">
        <v>3215</v>
      </c>
      <c r="G328" s="61" t="s">
        <v>67</v>
      </c>
      <c r="H328" s="63" t="s">
        <v>67</v>
      </c>
      <c r="I328" s="47">
        <v>20</v>
      </c>
      <c r="J328" s="47">
        <v>30</v>
      </c>
      <c r="K328" s="76">
        <v>11.5</v>
      </c>
      <c r="L328" s="80">
        <v>30</v>
      </c>
      <c r="M328" s="78">
        <f t="shared" si="17"/>
        <v>30</v>
      </c>
      <c r="N328" s="44" t="str">
        <f t="shared" si="16"/>
        <v>OK</v>
      </c>
      <c r="O328" s="45"/>
      <c r="P328" s="79"/>
      <c r="Q328" s="107"/>
      <c r="R328" s="79"/>
      <c r="S328" s="85"/>
      <c r="T328" s="85"/>
      <c r="U328" s="85"/>
      <c r="V328" s="85"/>
      <c r="W328" s="87"/>
      <c r="X328" s="86"/>
      <c r="Y328" s="85"/>
      <c r="Z328" s="89"/>
      <c r="AA328" s="87"/>
      <c r="AB328" s="85"/>
      <c r="AC328" s="85"/>
      <c r="AD328" s="85"/>
      <c r="AE328" s="85"/>
      <c r="AF328" s="85"/>
      <c r="AG328" s="85"/>
      <c r="AH328" s="85"/>
      <c r="AI328" s="85"/>
      <c r="AJ328" s="85"/>
      <c r="AK328" s="85"/>
    </row>
    <row r="329" spans="1:37" ht="25.5" hidden="1" customHeight="1" x14ac:dyDescent="0.25">
      <c r="A329" s="122"/>
      <c r="B329" s="112"/>
      <c r="C329" s="103">
        <v>326</v>
      </c>
      <c r="D329" s="58" t="s">
        <v>389</v>
      </c>
      <c r="E329" s="49" t="s">
        <v>64</v>
      </c>
      <c r="F329" s="49">
        <v>3201</v>
      </c>
      <c r="G329" s="61" t="s">
        <v>67</v>
      </c>
      <c r="H329" s="63" t="s">
        <v>67</v>
      </c>
      <c r="I329" s="47">
        <v>20</v>
      </c>
      <c r="J329" s="47">
        <v>30</v>
      </c>
      <c r="K329" s="76">
        <v>12.98</v>
      </c>
      <c r="L329" s="80">
        <v>30</v>
      </c>
      <c r="M329" s="78">
        <f t="shared" si="17"/>
        <v>30</v>
      </c>
      <c r="N329" s="44" t="str">
        <f t="shared" si="16"/>
        <v>OK</v>
      </c>
      <c r="O329" s="45"/>
      <c r="P329" s="79"/>
      <c r="Q329" s="107"/>
      <c r="R329" s="79"/>
      <c r="S329" s="85"/>
      <c r="T329" s="85"/>
      <c r="U329" s="85"/>
      <c r="V329" s="85"/>
      <c r="W329" s="87"/>
      <c r="X329" s="86"/>
      <c r="Y329" s="85"/>
      <c r="Z329" s="89"/>
      <c r="AA329" s="87"/>
      <c r="AB329" s="85"/>
      <c r="AC329" s="85"/>
      <c r="AD329" s="85"/>
      <c r="AE329" s="85"/>
      <c r="AF329" s="85"/>
      <c r="AG329" s="85"/>
      <c r="AH329" s="85"/>
      <c r="AI329" s="85"/>
      <c r="AJ329" s="85"/>
      <c r="AK329" s="85"/>
    </row>
    <row r="330" spans="1:37" ht="25.5" hidden="1" customHeight="1" x14ac:dyDescent="0.25">
      <c r="A330" s="122"/>
      <c r="B330" s="112"/>
      <c r="C330" s="103">
        <v>327</v>
      </c>
      <c r="D330" s="58" t="s">
        <v>390</v>
      </c>
      <c r="E330" s="49" t="s">
        <v>64</v>
      </c>
      <c r="F330" s="49">
        <v>3211</v>
      </c>
      <c r="G330" s="61" t="s">
        <v>67</v>
      </c>
      <c r="H330" s="63" t="s">
        <v>67</v>
      </c>
      <c r="I330" s="47">
        <v>20</v>
      </c>
      <c r="J330" s="47">
        <v>30</v>
      </c>
      <c r="K330" s="76">
        <v>8.3000000000000007</v>
      </c>
      <c r="L330" s="80">
        <v>90</v>
      </c>
      <c r="M330" s="78">
        <f t="shared" si="17"/>
        <v>70</v>
      </c>
      <c r="N330" s="44" t="str">
        <f t="shared" si="16"/>
        <v>OK</v>
      </c>
      <c r="O330" s="45">
        <v>20</v>
      </c>
      <c r="P330" s="79"/>
      <c r="Q330" s="107"/>
      <c r="R330" s="79"/>
      <c r="S330" s="85"/>
      <c r="T330" s="85"/>
      <c r="U330" s="85"/>
      <c r="V330" s="85"/>
      <c r="W330" s="87"/>
      <c r="X330" s="86"/>
      <c r="Y330" s="85"/>
      <c r="Z330" s="89"/>
      <c r="AA330" s="87"/>
      <c r="AB330" s="85"/>
      <c r="AC330" s="85"/>
      <c r="AD330" s="85"/>
      <c r="AE330" s="85"/>
      <c r="AF330" s="85"/>
      <c r="AG330" s="85"/>
      <c r="AH330" s="85"/>
      <c r="AI330" s="85"/>
      <c r="AJ330" s="85"/>
      <c r="AK330" s="85"/>
    </row>
    <row r="331" spans="1:37" ht="15" hidden="1" customHeight="1" x14ac:dyDescent="0.25">
      <c r="A331" s="122"/>
      <c r="B331" s="112"/>
      <c r="C331" s="103">
        <v>328</v>
      </c>
      <c r="D331" s="55" t="s">
        <v>391</v>
      </c>
      <c r="E331" s="49" t="s">
        <v>64</v>
      </c>
      <c r="F331" s="49">
        <v>3212</v>
      </c>
      <c r="G331" s="61" t="s">
        <v>67</v>
      </c>
      <c r="H331" s="63" t="s">
        <v>67</v>
      </c>
      <c r="I331" s="47">
        <v>20</v>
      </c>
      <c r="J331" s="47">
        <v>30</v>
      </c>
      <c r="K331" s="76">
        <v>8.7799999999999994</v>
      </c>
      <c r="L331" s="80">
        <v>50</v>
      </c>
      <c r="M331" s="78">
        <f t="shared" si="17"/>
        <v>45</v>
      </c>
      <c r="N331" s="44" t="str">
        <f t="shared" si="16"/>
        <v>OK</v>
      </c>
      <c r="O331" s="45">
        <v>5</v>
      </c>
      <c r="P331" s="79"/>
      <c r="Q331" s="107"/>
      <c r="R331" s="79"/>
      <c r="S331" s="85"/>
      <c r="T331" s="85"/>
      <c r="U331" s="85"/>
      <c r="V331" s="85"/>
      <c r="W331" s="87"/>
      <c r="X331" s="86"/>
      <c r="Y331" s="85"/>
      <c r="Z331" s="89"/>
      <c r="AA331" s="87"/>
      <c r="AB331" s="85"/>
      <c r="AC331" s="85"/>
      <c r="AD331" s="85"/>
      <c r="AE331" s="85"/>
      <c r="AF331" s="85"/>
      <c r="AG331" s="85"/>
      <c r="AH331" s="85"/>
      <c r="AI331" s="85"/>
      <c r="AJ331" s="85"/>
      <c r="AK331" s="85"/>
    </row>
    <row r="332" spans="1:37" ht="15" hidden="1" customHeight="1" x14ac:dyDescent="0.25">
      <c r="A332" s="122"/>
      <c r="B332" s="112"/>
      <c r="C332" s="103">
        <v>329</v>
      </c>
      <c r="D332" s="55" t="s">
        <v>392</v>
      </c>
      <c r="E332" s="49" t="s">
        <v>64</v>
      </c>
      <c r="F332" s="49" t="s">
        <v>572</v>
      </c>
      <c r="G332" s="61" t="s">
        <v>67</v>
      </c>
      <c r="H332" s="63" t="s">
        <v>67</v>
      </c>
      <c r="I332" s="47">
        <v>20</v>
      </c>
      <c r="J332" s="47">
        <v>30</v>
      </c>
      <c r="K332" s="76">
        <v>28</v>
      </c>
      <c r="L332" s="80">
        <v>12</v>
      </c>
      <c r="M332" s="78">
        <f t="shared" si="17"/>
        <v>12</v>
      </c>
      <c r="N332" s="44" t="str">
        <f t="shared" si="16"/>
        <v>OK</v>
      </c>
      <c r="O332" s="45"/>
      <c r="P332" s="79"/>
      <c r="Q332" s="107"/>
      <c r="R332" s="79"/>
      <c r="S332" s="85"/>
      <c r="T332" s="85"/>
      <c r="U332" s="85"/>
      <c r="V332" s="85"/>
      <c r="W332" s="87"/>
      <c r="X332" s="86"/>
      <c r="Y332" s="85"/>
      <c r="Z332" s="89"/>
      <c r="AA332" s="87"/>
      <c r="AB332" s="85"/>
      <c r="AC332" s="85"/>
      <c r="AD332" s="85"/>
      <c r="AE332" s="85"/>
      <c r="AF332" s="85"/>
      <c r="AG332" s="85"/>
      <c r="AH332" s="85"/>
      <c r="AI332" s="85"/>
      <c r="AJ332" s="85"/>
      <c r="AK332" s="85"/>
    </row>
    <row r="333" spans="1:37" ht="15" hidden="1" customHeight="1" x14ac:dyDescent="0.25">
      <c r="A333" s="122"/>
      <c r="B333" s="112"/>
      <c r="C333" s="103">
        <v>330</v>
      </c>
      <c r="D333" s="55" t="s">
        <v>393</v>
      </c>
      <c r="E333" s="49" t="s">
        <v>64</v>
      </c>
      <c r="F333" s="49" t="s">
        <v>573</v>
      </c>
      <c r="G333" s="61" t="s">
        <v>67</v>
      </c>
      <c r="H333" s="63" t="s">
        <v>67</v>
      </c>
      <c r="I333" s="47">
        <v>20</v>
      </c>
      <c r="J333" s="47">
        <v>30</v>
      </c>
      <c r="K333" s="76">
        <v>4.75</v>
      </c>
      <c r="L333" s="80">
        <v>250</v>
      </c>
      <c r="M333" s="78">
        <f t="shared" si="17"/>
        <v>65</v>
      </c>
      <c r="N333" s="44" t="str">
        <f t="shared" si="16"/>
        <v>OK</v>
      </c>
      <c r="O333" s="45">
        <v>15</v>
      </c>
      <c r="P333" s="79"/>
      <c r="Q333" s="83"/>
      <c r="R333" s="79"/>
      <c r="S333" s="85"/>
      <c r="T333" s="85">
        <v>170</v>
      </c>
      <c r="U333" s="85"/>
      <c r="V333" s="85"/>
      <c r="W333" s="87"/>
      <c r="X333" s="86"/>
      <c r="Y333" s="85"/>
      <c r="Z333" s="89"/>
      <c r="AA333" s="87"/>
      <c r="AB333" s="85"/>
      <c r="AC333" s="85"/>
      <c r="AD333" s="85"/>
      <c r="AE333" s="85"/>
      <c r="AF333" s="85"/>
      <c r="AG333" s="85"/>
      <c r="AH333" s="85"/>
      <c r="AI333" s="85"/>
      <c r="AJ333" s="85"/>
      <c r="AK333" s="85"/>
    </row>
    <row r="334" spans="1:37" ht="15" hidden="1" customHeight="1" x14ac:dyDescent="0.25">
      <c r="A334" s="122"/>
      <c r="B334" s="112"/>
      <c r="C334" s="103">
        <v>331</v>
      </c>
      <c r="D334" s="59" t="s">
        <v>394</v>
      </c>
      <c r="E334" s="49" t="s">
        <v>64</v>
      </c>
      <c r="F334" s="49" t="s">
        <v>573</v>
      </c>
      <c r="G334" s="61" t="s">
        <v>67</v>
      </c>
      <c r="H334" s="63" t="s">
        <v>67</v>
      </c>
      <c r="I334" s="47">
        <v>20</v>
      </c>
      <c r="J334" s="47">
        <v>30</v>
      </c>
      <c r="K334" s="76">
        <v>4.95</v>
      </c>
      <c r="L334" s="80">
        <v>50</v>
      </c>
      <c r="M334" s="78">
        <f t="shared" si="17"/>
        <v>30</v>
      </c>
      <c r="N334" s="44" t="str">
        <f t="shared" si="16"/>
        <v>OK</v>
      </c>
      <c r="O334" s="45">
        <v>10</v>
      </c>
      <c r="P334" s="79"/>
      <c r="Q334" s="107"/>
      <c r="R334" s="79"/>
      <c r="S334" s="85"/>
      <c r="T334" s="85">
        <v>10</v>
      </c>
      <c r="U334" s="85"/>
      <c r="V334" s="85"/>
      <c r="W334" s="87"/>
      <c r="X334" s="86"/>
      <c r="Y334" s="85"/>
      <c r="Z334" s="89"/>
      <c r="AA334" s="87"/>
      <c r="AB334" s="85"/>
      <c r="AC334" s="85"/>
      <c r="AD334" s="85"/>
      <c r="AE334" s="85"/>
      <c r="AF334" s="85"/>
      <c r="AG334" s="85"/>
      <c r="AH334" s="85"/>
      <c r="AI334" s="85"/>
      <c r="AJ334" s="85"/>
      <c r="AK334" s="85"/>
    </row>
    <row r="335" spans="1:37" ht="15" hidden="1" customHeight="1" x14ac:dyDescent="0.25">
      <c r="A335" s="122"/>
      <c r="B335" s="112"/>
      <c r="C335" s="103">
        <v>332</v>
      </c>
      <c r="D335" s="55" t="s">
        <v>395</v>
      </c>
      <c r="E335" s="49" t="s">
        <v>64</v>
      </c>
      <c r="F335" s="49" t="s">
        <v>574</v>
      </c>
      <c r="G335" s="61" t="s">
        <v>67</v>
      </c>
      <c r="H335" s="63" t="s">
        <v>67</v>
      </c>
      <c r="I335" s="47">
        <v>20</v>
      </c>
      <c r="J335" s="47">
        <v>30</v>
      </c>
      <c r="K335" s="76">
        <v>5.25</v>
      </c>
      <c r="L335" s="80">
        <v>250</v>
      </c>
      <c r="M335" s="78">
        <f t="shared" si="17"/>
        <v>65</v>
      </c>
      <c r="N335" s="44" t="str">
        <f t="shared" si="16"/>
        <v>OK</v>
      </c>
      <c r="O335" s="80">
        <v>15</v>
      </c>
      <c r="P335" s="79"/>
      <c r="Q335" s="83"/>
      <c r="R335" s="79"/>
      <c r="S335" s="85"/>
      <c r="T335" s="85">
        <v>170</v>
      </c>
      <c r="U335" s="85"/>
      <c r="V335" s="85"/>
      <c r="W335" s="87"/>
      <c r="X335" s="86"/>
      <c r="Y335" s="85"/>
      <c r="Z335" s="89"/>
      <c r="AA335" s="87"/>
      <c r="AB335" s="85"/>
      <c r="AC335" s="85"/>
      <c r="AD335" s="85"/>
      <c r="AE335" s="85"/>
      <c r="AF335" s="85"/>
      <c r="AG335" s="85"/>
      <c r="AH335" s="85"/>
      <c r="AI335" s="85"/>
      <c r="AJ335" s="85"/>
      <c r="AK335" s="85"/>
    </row>
    <row r="336" spans="1:37" ht="15" hidden="1" customHeight="1" x14ac:dyDescent="0.25">
      <c r="A336" s="122"/>
      <c r="B336" s="112"/>
      <c r="C336" s="103">
        <v>333</v>
      </c>
      <c r="D336" s="58" t="s">
        <v>396</v>
      </c>
      <c r="E336" s="49" t="s">
        <v>64</v>
      </c>
      <c r="F336" s="49" t="s">
        <v>574</v>
      </c>
      <c r="G336" s="61" t="s">
        <v>67</v>
      </c>
      <c r="H336" s="63" t="s">
        <v>67</v>
      </c>
      <c r="I336" s="47">
        <v>20</v>
      </c>
      <c r="J336" s="47">
        <v>30</v>
      </c>
      <c r="K336" s="76">
        <v>5.95</v>
      </c>
      <c r="L336" s="80">
        <v>50</v>
      </c>
      <c r="M336" s="78">
        <f t="shared" si="17"/>
        <v>30</v>
      </c>
      <c r="N336" s="44" t="str">
        <f t="shared" si="16"/>
        <v>OK</v>
      </c>
      <c r="O336" s="80">
        <v>10</v>
      </c>
      <c r="P336" s="79"/>
      <c r="Q336" s="107"/>
      <c r="R336" s="79"/>
      <c r="S336" s="85"/>
      <c r="T336" s="85">
        <v>10</v>
      </c>
      <c r="U336" s="85"/>
      <c r="V336" s="85"/>
      <c r="W336" s="87"/>
      <c r="X336" s="86"/>
      <c r="Y336" s="85"/>
      <c r="Z336" s="89"/>
      <c r="AA336" s="87"/>
      <c r="AB336" s="85"/>
      <c r="AC336" s="85"/>
      <c r="AD336" s="85"/>
      <c r="AE336" s="85"/>
      <c r="AF336" s="85"/>
      <c r="AG336" s="85"/>
      <c r="AH336" s="85"/>
      <c r="AI336" s="85"/>
      <c r="AJ336" s="85"/>
      <c r="AK336" s="85"/>
    </row>
    <row r="337" spans="1:37" ht="15" hidden="1" customHeight="1" x14ac:dyDescent="0.25">
      <c r="A337" s="122"/>
      <c r="B337" s="112"/>
      <c r="C337" s="103">
        <v>334</v>
      </c>
      <c r="D337" s="58" t="s">
        <v>397</v>
      </c>
      <c r="E337" s="49" t="s">
        <v>64</v>
      </c>
      <c r="F337" s="49" t="s">
        <v>575</v>
      </c>
      <c r="G337" s="61" t="s">
        <v>67</v>
      </c>
      <c r="H337" s="63" t="s">
        <v>67</v>
      </c>
      <c r="I337" s="47">
        <v>20</v>
      </c>
      <c r="J337" s="47">
        <v>30</v>
      </c>
      <c r="K337" s="76">
        <v>8.5</v>
      </c>
      <c r="L337" s="80">
        <v>50</v>
      </c>
      <c r="M337" s="78">
        <f t="shared" si="17"/>
        <v>30</v>
      </c>
      <c r="N337" s="44" t="str">
        <f t="shared" si="16"/>
        <v>OK</v>
      </c>
      <c r="O337" s="45"/>
      <c r="P337" s="79"/>
      <c r="Q337" s="107"/>
      <c r="R337" s="79"/>
      <c r="S337" s="99"/>
      <c r="T337" s="85">
        <v>20</v>
      </c>
      <c r="U337" s="85"/>
      <c r="V337" s="85"/>
      <c r="W337" s="87"/>
      <c r="X337" s="86"/>
      <c r="Y337" s="85"/>
      <c r="Z337" s="89"/>
      <c r="AA337" s="87"/>
      <c r="AB337" s="85"/>
      <c r="AC337" s="85"/>
      <c r="AD337" s="85"/>
      <c r="AE337" s="85"/>
      <c r="AF337" s="85"/>
      <c r="AG337" s="85"/>
      <c r="AH337" s="85"/>
      <c r="AI337" s="85"/>
      <c r="AJ337" s="85"/>
      <c r="AK337" s="85"/>
    </row>
    <row r="338" spans="1:37" ht="15" hidden="1" customHeight="1" x14ac:dyDescent="0.25">
      <c r="A338" s="122"/>
      <c r="B338" s="112"/>
      <c r="C338" s="103">
        <v>335</v>
      </c>
      <c r="D338" s="58" t="s">
        <v>53</v>
      </c>
      <c r="E338" s="49" t="s">
        <v>64</v>
      </c>
      <c r="F338" s="49">
        <v>26201</v>
      </c>
      <c r="G338" s="61" t="s">
        <v>67</v>
      </c>
      <c r="H338" s="63" t="s">
        <v>67</v>
      </c>
      <c r="I338" s="47">
        <v>20</v>
      </c>
      <c r="J338" s="47">
        <v>30</v>
      </c>
      <c r="K338" s="76">
        <v>60</v>
      </c>
      <c r="L338" s="80">
        <v>10</v>
      </c>
      <c r="M338" s="78">
        <f t="shared" si="17"/>
        <v>10</v>
      </c>
      <c r="N338" s="44" t="str">
        <f t="shared" si="16"/>
        <v>OK</v>
      </c>
      <c r="O338" s="45"/>
      <c r="P338" s="79"/>
      <c r="Q338" s="107"/>
      <c r="R338" s="79"/>
      <c r="S338" s="99"/>
      <c r="T338" s="85"/>
      <c r="U338" s="85"/>
      <c r="V338" s="85"/>
      <c r="W338" s="87"/>
      <c r="X338" s="86"/>
      <c r="Y338" s="85"/>
      <c r="Z338" s="89"/>
      <c r="AA338" s="87"/>
      <c r="AB338" s="85"/>
      <c r="AC338" s="85"/>
      <c r="AD338" s="85"/>
      <c r="AE338" s="85"/>
      <c r="AF338" s="85"/>
      <c r="AG338" s="85"/>
      <c r="AH338" s="85"/>
      <c r="AI338" s="85"/>
      <c r="AJ338" s="85"/>
      <c r="AK338" s="85"/>
    </row>
    <row r="339" spans="1:37" ht="25.5" hidden="1" customHeight="1" x14ac:dyDescent="0.25">
      <c r="A339" s="122"/>
      <c r="B339" s="112"/>
      <c r="C339" s="103">
        <v>336</v>
      </c>
      <c r="D339" s="58" t="s">
        <v>398</v>
      </c>
      <c r="E339" s="49" t="s">
        <v>64</v>
      </c>
      <c r="F339" s="49" t="s">
        <v>573</v>
      </c>
      <c r="G339" s="61" t="s">
        <v>70</v>
      </c>
      <c r="H339" s="63" t="s">
        <v>70</v>
      </c>
      <c r="I339" s="47">
        <v>20</v>
      </c>
      <c r="J339" s="47">
        <v>30</v>
      </c>
      <c r="K339" s="76">
        <v>33</v>
      </c>
      <c r="L339" s="80">
        <v>10</v>
      </c>
      <c r="M339" s="78">
        <f t="shared" si="17"/>
        <v>10</v>
      </c>
      <c r="N339" s="44" t="str">
        <f t="shared" si="16"/>
        <v>OK</v>
      </c>
      <c r="O339" s="45"/>
      <c r="P339" s="79"/>
      <c r="Q339" s="107"/>
      <c r="R339" s="79"/>
      <c r="S339" s="99"/>
      <c r="T339" s="85"/>
      <c r="U339" s="85"/>
      <c r="V339" s="85"/>
      <c r="W339" s="87"/>
      <c r="X339" s="86"/>
      <c r="Y339" s="85"/>
      <c r="Z339" s="89"/>
      <c r="AA339" s="87"/>
      <c r="AB339" s="85"/>
      <c r="AC339" s="85"/>
      <c r="AD339" s="85"/>
      <c r="AE339" s="85"/>
      <c r="AF339" s="85"/>
      <c r="AG339" s="85"/>
      <c r="AH339" s="85"/>
      <c r="AI339" s="85"/>
      <c r="AJ339" s="85"/>
      <c r="AK339" s="85"/>
    </row>
    <row r="340" spans="1:37" ht="15" hidden="1" customHeight="1" x14ac:dyDescent="0.25">
      <c r="A340" s="122"/>
      <c r="B340" s="112"/>
      <c r="C340" s="103">
        <v>337</v>
      </c>
      <c r="D340" s="58" t="s">
        <v>399</v>
      </c>
      <c r="E340" s="49" t="s">
        <v>64</v>
      </c>
      <c r="F340" s="49" t="s">
        <v>573</v>
      </c>
      <c r="G340" s="61" t="s">
        <v>31</v>
      </c>
      <c r="H340" s="63" t="s">
        <v>31</v>
      </c>
      <c r="I340" s="47">
        <v>20</v>
      </c>
      <c r="J340" s="47">
        <v>30</v>
      </c>
      <c r="K340" s="76">
        <v>18</v>
      </c>
      <c r="L340" s="80">
        <v>25</v>
      </c>
      <c r="M340" s="78">
        <f t="shared" si="17"/>
        <v>25</v>
      </c>
      <c r="N340" s="44" t="str">
        <f t="shared" si="16"/>
        <v>OK</v>
      </c>
      <c r="O340" s="45"/>
      <c r="P340" s="79"/>
      <c r="Q340" s="107"/>
      <c r="R340" s="79"/>
      <c r="S340" s="99"/>
      <c r="T340" s="85"/>
      <c r="U340" s="85"/>
      <c r="V340" s="85"/>
      <c r="W340" s="87"/>
      <c r="X340" s="86"/>
      <c r="Y340" s="85"/>
      <c r="Z340" s="89"/>
      <c r="AA340" s="87"/>
      <c r="AB340" s="85"/>
      <c r="AC340" s="85"/>
      <c r="AD340" s="85"/>
      <c r="AE340" s="85"/>
      <c r="AF340" s="85"/>
      <c r="AG340" s="85"/>
      <c r="AH340" s="85"/>
      <c r="AI340" s="85"/>
      <c r="AJ340" s="85"/>
      <c r="AK340" s="85"/>
    </row>
    <row r="341" spans="1:37" ht="15" hidden="1" customHeight="1" x14ac:dyDescent="0.25">
      <c r="A341" s="122"/>
      <c r="B341" s="112"/>
      <c r="C341" s="103">
        <v>338</v>
      </c>
      <c r="D341" s="58" t="s">
        <v>400</v>
      </c>
      <c r="E341" s="49" t="s">
        <v>64</v>
      </c>
      <c r="F341" s="49" t="s">
        <v>573</v>
      </c>
      <c r="G341" s="61" t="s">
        <v>31</v>
      </c>
      <c r="H341" s="63" t="s">
        <v>31</v>
      </c>
      <c r="I341" s="47">
        <v>20</v>
      </c>
      <c r="J341" s="47">
        <v>30</v>
      </c>
      <c r="K341" s="76">
        <v>24.75</v>
      </c>
      <c r="L341" s="80">
        <v>25</v>
      </c>
      <c r="M341" s="78">
        <f t="shared" si="17"/>
        <v>25</v>
      </c>
      <c r="N341" s="44" t="str">
        <f t="shared" si="16"/>
        <v>OK</v>
      </c>
      <c r="O341" s="45"/>
      <c r="P341" s="79"/>
      <c r="Q341" s="107"/>
      <c r="R341" s="79"/>
      <c r="S341" s="99"/>
      <c r="T341" s="85"/>
      <c r="U341" s="85"/>
      <c r="V341" s="85"/>
      <c r="W341" s="87"/>
      <c r="X341" s="86"/>
      <c r="Y341" s="85"/>
      <c r="Z341" s="89"/>
      <c r="AA341" s="87"/>
      <c r="AB341" s="85"/>
      <c r="AC341" s="85"/>
      <c r="AD341" s="85"/>
      <c r="AE341" s="85"/>
      <c r="AF341" s="85"/>
      <c r="AG341" s="85"/>
      <c r="AH341" s="85"/>
      <c r="AI341" s="85"/>
      <c r="AJ341" s="85"/>
      <c r="AK341" s="85"/>
    </row>
    <row r="342" spans="1:37" ht="15" hidden="1" customHeight="1" x14ac:dyDescent="0.25">
      <c r="A342" s="122"/>
      <c r="B342" s="112"/>
      <c r="C342" s="103">
        <v>339</v>
      </c>
      <c r="D342" s="58" t="s">
        <v>401</v>
      </c>
      <c r="E342" s="49" t="s">
        <v>64</v>
      </c>
      <c r="F342" s="49" t="s">
        <v>573</v>
      </c>
      <c r="G342" s="61" t="s">
        <v>31</v>
      </c>
      <c r="H342" s="63" t="s">
        <v>31</v>
      </c>
      <c r="I342" s="47">
        <v>20</v>
      </c>
      <c r="J342" s="47">
        <v>30</v>
      </c>
      <c r="K342" s="76">
        <v>22</v>
      </c>
      <c r="L342" s="80">
        <v>25</v>
      </c>
      <c r="M342" s="78">
        <f t="shared" si="17"/>
        <v>25</v>
      </c>
      <c r="N342" s="44" t="str">
        <f t="shared" si="16"/>
        <v>OK</v>
      </c>
      <c r="O342" s="45"/>
      <c r="P342" s="79"/>
      <c r="Q342" s="107"/>
      <c r="R342" s="79"/>
      <c r="S342" s="99"/>
      <c r="T342" s="85"/>
      <c r="U342" s="85"/>
      <c r="V342" s="85"/>
      <c r="W342" s="87"/>
      <c r="X342" s="86"/>
      <c r="Y342" s="85"/>
      <c r="Z342" s="89"/>
      <c r="AA342" s="87"/>
      <c r="AB342" s="85"/>
      <c r="AC342" s="85"/>
      <c r="AD342" s="85"/>
      <c r="AE342" s="85"/>
      <c r="AF342" s="85"/>
      <c r="AG342" s="85"/>
      <c r="AH342" s="85"/>
      <c r="AI342" s="85"/>
      <c r="AJ342" s="85"/>
      <c r="AK342" s="85"/>
    </row>
    <row r="343" spans="1:37" ht="15" hidden="1" customHeight="1" x14ac:dyDescent="0.25">
      <c r="A343" s="122"/>
      <c r="B343" s="112"/>
      <c r="C343" s="103">
        <v>340</v>
      </c>
      <c r="D343" s="58" t="s">
        <v>402</v>
      </c>
      <c r="E343" s="49" t="s">
        <v>65</v>
      </c>
      <c r="F343" s="49" t="s">
        <v>573</v>
      </c>
      <c r="G343" s="61" t="s">
        <v>31</v>
      </c>
      <c r="H343" s="63" t="s">
        <v>31</v>
      </c>
      <c r="I343" s="47">
        <v>20</v>
      </c>
      <c r="J343" s="47">
        <v>30</v>
      </c>
      <c r="K343" s="76">
        <v>29.5</v>
      </c>
      <c r="L343" s="80">
        <v>25</v>
      </c>
      <c r="M343" s="78">
        <f t="shared" si="17"/>
        <v>25</v>
      </c>
      <c r="N343" s="44" t="str">
        <f t="shared" si="16"/>
        <v>OK</v>
      </c>
      <c r="O343" s="45"/>
      <c r="P343" s="79"/>
      <c r="Q343" s="107"/>
      <c r="R343" s="79"/>
      <c r="S343" s="99"/>
      <c r="T343" s="85"/>
      <c r="U343" s="85"/>
      <c r="V343" s="85"/>
      <c r="W343" s="87"/>
      <c r="X343" s="86"/>
      <c r="Y343" s="85"/>
      <c r="Z343" s="89"/>
      <c r="AA343" s="87"/>
      <c r="AB343" s="85"/>
      <c r="AC343" s="85"/>
      <c r="AD343" s="85"/>
      <c r="AE343" s="85"/>
      <c r="AF343" s="85"/>
      <c r="AG343" s="85"/>
      <c r="AH343" s="85"/>
      <c r="AI343" s="85"/>
      <c r="AJ343" s="85"/>
      <c r="AK343" s="85"/>
    </row>
    <row r="344" spans="1:37" ht="15" hidden="1" customHeight="1" x14ac:dyDescent="0.25">
      <c r="A344" s="122"/>
      <c r="B344" s="112"/>
      <c r="C344" s="103">
        <v>341</v>
      </c>
      <c r="D344" s="58" t="s">
        <v>403</v>
      </c>
      <c r="E344" s="49" t="s">
        <v>64</v>
      </c>
      <c r="F344" s="49" t="s">
        <v>577</v>
      </c>
      <c r="G344" s="61" t="s">
        <v>67</v>
      </c>
      <c r="H344" s="63" t="s">
        <v>67</v>
      </c>
      <c r="I344" s="47">
        <v>20</v>
      </c>
      <c r="J344" s="47">
        <v>30</v>
      </c>
      <c r="K344" s="76">
        <v>28.5</v>
      </c>
      <c r="L344" s="80">
        <v>10</v>
      </c>
      <c r="M344" s="78">
        <f t="shared" si="17"/>
        <v>10</v>
      </c>
      <c r="N344" s="44" t="str">
        <f t="shared" si="16"/>
        <v>OK</v>
      </c>
      <c r="O344" s="45"/>
      <c r="P344" s="79"/>
      <c r="Q344" s="107"/>
      <c r="R344" s="79"/>
      <c r="S344" s="99"/>
      <c r="T344" s="85"/>
      <c r="U344" s="85"/>
      <c r="V344" s="85"/>
      <c r="W344" s="87"/>
      <c r="X344" s="86"/>
      <c r="Y344" s="85"/>
      <c r="Z344" s="89"/>
      <c r="AA344" s="87"/>
      <c r="AB344" s="85"/>
      <c r="AC344" s="85"/>
      <c r="AD344" s="85"/>
      <c r="AE344" s="85"/>
      <c r="AF344" s="85"/>
      <c r="AG344" s="85"/>
      <c r="AH344" s="85"/>
      <c r="AI344" s="85"/>
      <c r="AJ344" s="85"/>
      <c r="AK344" s="85"/>
    </row>
    <row r="345" spans="1:37" ht="15" hidden="1" customHeight="1" x14ac:dyDescent="0.25">
      <c r="A345" s="122"/>
      <c r="B345" s="112"/>
      <c r="C345" s="103">
        <v>342</v>
      </c>
      <c r="D345" s="58" t="s">
        <v>404</v>
      </c>
      <c r="E345" s="49" t="s">
        <v>64</v>
      </c>
      <c r="F345" s="49" t="s">
        <v>579</v>
      </c>
      <c r="G345" s="61" t="s">
        <v>67</v>
      </c>
      <c r="H345" s="63" t="s">
        <v>67</v>
      </c>
      <c r="I345" s="47">
        <v>20</v>
      </c>
      <c r="J345" s="47">
        <v>30</v>
      </c>
      <c r="K345" s="76">
        <v>7</v>
      </c>
      <c r="L345" s="80">
        <v>15</v>
      </c>
      <c r="M345" s="78">
        <f t="shared" si="17"/>
        <v>15</v>
      </c>
      <c r="N345" s="44" t="str">
        <f t="shared" si="16"/>
        <v>OK</v>
      </c>
      <c r="O345" s="45"/>
      <c r="P345" s="79"/>
      <c r="Q345" s="107"/>
      <c r="R345" s="79"/>
      <c r="S345" s="99"/>
      <c r="T345" s="85"/>
      <c r="U345" s="85"/>
      <c r="V345" s="85"/>
      <c r="W345" s="87"/>
      <c r="X345" s="86"/>
      <c r="Y345" s="85"/>
      <c r="Z345" s="89"/>
      <c r="AA345" s="87"/>
      <c r="AB345" s="85"/>
      <c r="AC345" s="85"/>
      <c r="AD345" s="85"/>
      <c r="AE345" s="85"/>
      <c r="AF345" s="85"/>
      <c r="AG345" s="85"/>
      <c r="AH345" s="85"/>
      <c r="AI345" s="85"/>
      <c r="AJ345" s="85"/>
      <c r="AK345" s="85"/>
    </row>
    <row r="346" spans="1:37" ht="15" customHeight="1" x14ac:dyDescent="0.25">
      <c r="A346" s="122"/>
      <c r="B346" s="112"/>
      <c r="C346" s="103">
        <v>343</v>
      </c>
      <c r="D346" s="58" t="s">
        <v>405</v>
      </c>
      <c r="E346" s="49" t="s">
        <v>64</v>
      </c>
      <c r="F346" s="49" t="s">
        <v>574</v>
      </c>
      <c r="G346" s="61" t="s">
        <v>31</v>
      </c>
      <c r="H346" s="63" t="s">
        <v>31</v>
      </c>
      <c r="I346" s="47">
        <v>20</v>
      </c>
      <c r="J346" s="47">
        <v>30</v>
      </c>
      <c r="K346" s="76">
        <v>25</v>
      </c>
      <c r="L346" s="80">
        <v>25</v>
      </c>
      <c r="M346" s="78">
        <f t="shared" si="17"/>
        <v>20</v>
      </c>
      <c r="N346" s="44" t="str">
        <f t="shared" si="16"/>
        <v>OK</v>
      </c>
      <c r="O346" s="45"/>
      <c r="P346" s="79"/>
      <c r="Q346" s="107"/>
      <c r="R346" s="79"/>
      <c r="S346" s="99"/>
      <c r="T346" s="85"/>
      <c r="U346" s="85"/>
      <c r="V346" s="85">
        <v>5</v>
      </c>
      <c r="W346" s="87"/>
      <c r="X346" s="86"/>
      <c r="Y346" s="85"/>
      <c r="Z346" s="89"/>
      <c r="AA346" s="87"/>
      <c r="AB346" s="85"/>
      <c r="AC346" s="85"/>
      <c r="AD346" s="85"/>
      <c r="AE346" s="85"/>
      <c r="AF346" s="85"/>
      <c r="AG346" s="85"/>
      <c r="AH346" s="85"/>
      <c r="AI346" s="85"/>
      <c r="AJ346" s="85"/>
      <c r="AK346" s="85"/>
    </row>
    <row r="347" spans="1:37" ht="15" customHeight="1" x14ac:dyDescent="0.25">
      <c r="A347" s="122"/>
      <c r="B347" s="112"/>
      <c r="C347" s="103">
        <v>344</v>
      </c>
      <c r="D347" s="58" t="s">
        <v>406</v>
      </c>
      <c r="E347" s="49" t="s">
        <v>64</v>
      </c>
      <c r="F347" s="49" t="s">
        <v>574</v>
      </c>
      <c r="G347" s="61" t="s">
        <v>31</v>
      </c>
      <c r="H347" s="63" t="s">
        <v>31</v>
      </c>
      <c r="I347" s="47">
        <v>20</v>
      </c>
      <c r="J347" s="47">
        <v>30</v>
      </c>
      <c r="K347" s="76">
        <v>32</v>
      </c>
      <c r="L347" s="80">
        <v>25</v>
      </c>
      <c r="M347" s="78">
        <f t="shared" si="17"/>
        <v>20</v>
      </c>
      <c r="N347" s="44" t="str">
        <f t="shared" si="16"/>
        <v>OK</v>
      </c>
      <c r="O347" s="45"/>
      <c r="P347" s="79"/>
      <c r="Q347" s="107"/>
      <c r="R347" s="79"/>
      <c r="S347" s="99"/>
      <c r="T347" s="85"/>
      <c r="U347" s="85"/>
      <c r="V347" s="85">
        <v>5</v>
      </c>
      <c r="W347" s="87"/>
      <c r="X347" s="86"/>
      <c r="Y347" s="85"/>
      <c r="Z347" s="89"/>
      <c r="AA347" s="87"/>
      <c r="AB347" s="85"/>
      <c r="AC347" s="85"/>
      <c r="AD347" s="85"/>
      <c r="AE347" s="85"/>
      <c r="AF347" s="85"/>
      <c r="AG347" s="85"/>
      <c r="AH347" s="85"/>
      <c r="AI347" s="85"/>
      <c r="AJ347" s="85"/>
      <c r="AK347" s="85"/>
    </row>
    <row r="348" spans="1:37" ht="15" hidden="1" customHeight="1" x14ac:dyDescent="0.25">
      <c r="A348" s="122"/>
      <c r="B348" s="112"/>
      <c r="C348" s="103">
        <v>345</v>
      </c>
      <c r="D348" s="58" t="s">
        <v>407</v>
      </c>
      <c r="E348" s="49" t="s">
        <v>64</v>
      </c>
      <c r="F348" s="49" t="s">
        <v>574</v>
      </c>
      <c r="G348" s="61" t="s">
        <v>31</v>
      </c>
      <c r="H348" s="63" t="s">
        <v>31</v>
      </c>
      <c r="I348" s="47">
        <v>20</v>
      </c>
      <c r="J348" s="47">
        <v>30</v>
      </c>
      <c r="K348" s="76">
        <v>32</v>
      </c>
      <c r="L348" s="80">
        <v>25</v>
      </c>
      <c r="M348" s="78">
        <f t="shared" si="17"/>
        <v>25</v>
      </c>
      <c r="N348" s="44" t="str">
        <f t="shared" si="16"/>
        <v>OK</v>
      </c>
      <c r="O348" s="45"/>
      <c r="P348" s="79"/>
      <c r="Q348" s="107"/>
      <c r="R348" s="79"/>
      <c r="S348" s="99"/>
      <c r="T348" s="85"/>
      <c r="U348" s="85"/>
      <c r="V348" s="85"/>
      <c r="W348" s="87"/>
      <c r="X348" s="86"/>
      <c r="Y348" s="85"/>
      <c r="Z348" s="89"/>
      <c r="AA348" s="87"/>
      <c r="AB348" s="85"/>
      <c r="AC348" s="85"/>
      <c r="AD348" s="85"/>
      <c r="AE348" s="85"/>
      <c r="AF348" s="85"/>
      <c r="AG348" s="85"/>
      <c r="AH348" s="85"/>
      <c r="AI348" s="85"/>
      <c r="AJ348" s="85"/>
      <c r="AK348" s="85"/>
    </row>
    <row r="349" spans="1:37" ht="15" hidden="1" customHeight="1" x14ac:dyDescent="0.25">
      <c r="A349" s="122"/>
      <c r="B349" s="112"/>
      <c r="C349" s="103">
        <v>346</v>
      </c>
      <c r="D349" s="58" t="s">
        <v>408</v>
      </c>
      <c r="E349" s="49" t="s">
        <v>64</v>
      </c>
      <c r="F349" s="49" t="s">
        <v>574</v>
      </c>
      <c r="G349" s="61" t="s">
        <v>31</v>
      </c>
      <c r="H349" s="63" t="s">
        <v>31</v>
      </c>
      <c r="I349" s="47">
        <v>20</v>
      </c>
      <c r="J349" s="47">
        <v>30</v>
      </c>
      <c r="K349" s="76">
        <v>32.75</v>
      </c>
      <c r="L349" s="80">
        <v>25</v>
      </c>
      <c r="M349" s="78">
        <f t="shared" si="17"/>
        <v>25</v>
      </c>
      <c r="N349" s="44" t="str">
        <f t="shared" si="16"/>
        <v>OK</v>
      </c>
      <c r="O349" s="45"/>
      <c r="P349" s="79"/>
      <c r="Q349" s="107"/>
      <c r="R349" s="79"/>
      <c r="S349" s="99"/>
      <c r="T349" s="85"/>
      <c r="U349" s="85"/>
      <c r="V349" s="85"/>
      <c r="W349" s="87"/>
      <c r="X349" s="86"/>
      <c r="Y349" s="85"/>
      <c r="Z349" s="89"/>
      <c r="AA349" s="87"/>
      <c r="AB349" s="85"/>
      <c r="AC349" s="85"/>
      <c r="AD349" s="85"/>
      <c r="AE349" s="85"/>
      <c r="AF349" s="85"/>
      <c r="AG349" s="85"/>
      <c r="AH349" s="85"/>
      <c r="AI349" s="85"/>
      <c r="AJ349" s="85"/>
      <c r="AK349" s="85"/>
    </row>
    <row r="350" spans="1:37" ht="38.25" hidden="1" x14ac:dyDescent="0.25">
      <c r="A350" s="122"/>
      <c r="B350" s="112"/>
      <c r="C350" s="103">
        <v>347</v>
      </c>
      <c r="D350" s="58" t="s">
        <v>409</v>
      </c>
      <c r="E350" s="49" t="s">
        <v>64</v>
      </c>
      <c r="F350" s="49" t="s">
        <v>580</v>
      </c>
      <c r="G350" s="61" t="s">
        <v>70</v>
      </c>
      <c r="H350" s="63" t="s">
        <v>70</v>
      </c>
      <c r="I350" s="47">
        <v>20</v>
      </c>
      <c r="J350" s="47">
        <v>30</v>
      </c>
      <c r="K350" s="76">
        <v>35</v>
      </c>
      <c r="L350" s="80">
        <v>25</v>
      </c>
      <c r="M350" s="78">
        <f t="shared" si="17"/>
        <v>25</v>
      </c>
      <c r="N350" s="44" t="str">
        <f t="shared" si="16"/>
        <v>OK</v>
      </c>
      <c r="O350" s="45"/>
      <c r="P350" s="79"/>
      <c r="Q350" s="107"/>
      <c r="R350" s="79"/>
      <c r="S350" s="99"/>
      <c r="T350" s="85"/>
      <c r="U350" s="85"/>
      <c r="V350" s="85"/>
      <c r="W350" s="87"/>
      <c r="X350" s="86"/>
      <c r="Y350" s="85"/>
      <c r="Z350" s="89"/>
      <c r="AA350" s="87"/>
      <c r="AB350" s="85"/>
      <c r="AC350" s="85"/>
      <c r="AD350" s="85"/>
      <c r="AE350" s="85"/>
      <c r="AF350" s="85"/>
      <c r="AG350" s="85"/>
      <c r="AH350" s="85"/>
      <c r="AI350" s="85"/>
      <c r="AJ350" s="85"/>
      <c r="AK350" s="85"/>
    </row>
    <row r="351" spans="1:37" ht="38.25" hidden="1" x14ac:dyDescent="0.25">
      <c r="A351" s="122"/>
      <c r="B351" s="112"/>
      <c r="C351" s="103">
        <v>348</v>
      </c>
      <c r="D351" s="58" t="s">
        <v>410</v>
      </c>
      <c r="E351" s="49" t="s">
        <v>64</v>
      </c>
      <c r="F351" s="49" t="s">
        <v>580</v>
      </c>
      <c r="G351" s="61" t="s">
        <v>70</v>
      </c>
      <c r="H351" s="63" t="s">
        <v>70</v>
      </c>
      <c r="I351" s="47">
        <v>20</v>
      </c>
      <c r="J351" s="47">
        <v>30</v>
      </c>
      <c r="K351" s="76">
        <v>42.75</v>
      </c>
      <c r="L351" s="80">
        <v>25</v>
      </c>
      <c r="M351" s="78">
        <f t="shared" si="17"/>
        <v>25</v>
      </c>
      <c r="N351" s="44" t="str">
        <f t="shared" si="16"/>
        <v>OK</v>
      </c>
      <c r="O351" s="45"/>
      <c r="P351" s="79"/>
      <c r="Q351" s="107"/>
      <c r="R351" s="79"/>
      <c r="S351" s="99"/>
      <c r="T351" s="85"/>
      <c r="U351" s="85"/>
      <c r="V351" s="85"/>
      <c r="W351" s="87"/>
      <c r="X351" s="86"/>
      <c r="Y351" s="85"/>
      <c r="Z351" s="89"/>
      <c r="AA351" s="87"/>
      <c r="AB351" s="85"/>
      <c r="AC351" s="85"/>
      <c r="AD351" s="85"/>
      <c r="AE351" s="85"/>
      <c r="AF351" s="85"/>
      <c r="AG351" s="85"/>
      <c r="AH351" s="85"/>
      <c r="AI351" s="85"/>
      <c r="AJ351" s="85"/>
      <c r="AK351" s="85"/>
    </row>
    <row r="352" spans="1:37" ht="38.25" hidden="1" x14ac:dyDescent="0.25">
      <c r="A352" s="122"/>
      <c r="B352" s="112"/>
      <c r="C352" s="103">
        <v>349</v>
      </c>
      <c r="D352" s="58" t="s">
        <v>411</v>
      </c>
      <c r="E352" s="49" t="s">
        <v>64</v>
      </c>
      <c r="F352" s="49" t="s">
        <v>580</v>
      </c>
      <c r="G352" s="61" t="s">
        <v>70</v>
      </c>
      <c r="H352" s="63" t="s">
        <v>70</v>
      </c>
      <c r="I352" s="47">
        <v>20</v>
      </c>
      <c r="J352" s="47">
        <v>30</v>
      </c>
      <c r="K352" s="76">
        <v>179.99</v>
      </c>
      <c r="L352" s="80">
        <v>25</v>
      </c>
      <c r="M352" s="78">
        <f t="shared" si="17"/>
        <v>25</v>
      </c>
      <c r="N352" s="44" t="str">
        <f t="shared" si="16"/>
        <v>OK</v>
      </c>
      <c r="O352" s="45"/>
      <c r="P352" s="79"/>
      <c r="Q352" s="107"/>
      <c r="R352" s="79"/>
      <c r="S352" s="99"/>
      <c r="T352" s="85"/>
      <c r="U352" s="85"/>
      <c r="V352" s="85"/>
      <c r="W352" s="87"/>
      <c r="X352" s="86"/>
      <c r="Y352" s="85"/>
      <c r="Z352" s="89"/>
      <c r="AA352" s="87"/>
      <c r="AB352" s="85"/>
      <c r="AC352" s="85"/>
      <c r="AD352" s="85"/>
      <c r="AE352" s="85"/>
      <c r="AF352" s="85"/>
      <c r="AG352" s="85"/>
      <c r="AH352" s="85"/>
      <c r="AI352" s="85"/>
      <c r="AJ352" s="85"/>
      <c r="AK352" s="85"/>
    </row>
    <row r="353" spans="1:37" ht="25.5" hidden="1" customHeight="1" x14ac:dyDescent="0.25">
      <c r="A353" s="122"/>
      <c r="B353" s="112"/>
      <c r="C353" s="103">
        <v>350</v>
      </c>
      <c r="D353" s="58" t="s">
        <v>412</v>
      </c>
      <c r="E353" s="49" t="s">
        <v>64</v>
      </c>
      <c r="F353" s="49" t="s">
        <v>573</v>
      </c>
      <c r="G353" s="61" t="s">
        <v>70</v>
      </c>
      <c r="H353" s="63" t="s">
        <v>70</v>
      </c>
      <c r="I353" s="47">
        <v>20</v>
      </c>
      <c r="J353" s="47">
        <v>30</v>
      </c>
      <c r="K353" s="76">
        <v>130</v>
      </c>
      <c r="L353" s="80">
        <v>15</v>
      </c>
      <c r="M353" s="78">
        <f t="shared" si="17"/>
        <v>15</v>
      </c>
      <c r="N353" s="44" t="str">
        <f t="shared" si="16"/>
        <v>OK</v>
      </c>
      <c r="O353" s="45"/>
      <c r="P353" s="79"/>
      <c r="Q353" s="107"/>
      <c r="R353" s="79"/>
      <c r="S353" s="99"/>
      <c r="T353" s="85"/>
      <c r="U353" s="85"/>
      <c r="V353" s="85"/>
      <c r="W353" s="87"/>
      <c r="X353" s="86"/>
      <c r="Y353" s="85"/>
      <c r="Z353" s="89"/>
      <c r="AA353" s="87"/>
      <c r="AB353" s="85"/>
      <c r="AC353" s="85"/>
      <c r="AD353" s="85"/>
      <c r="AE353" s="85"/>
      <c r="AF353" s="85"/>
      <c r="AG353" s="85"/>
      <c r="AH353" s="85"/>
      <c r="AI353" s="85"/>
      <c r="AJ353" s="85"/>
      <c r="AK353" s="85"/>
    </row>
    <row r="354" spans="1:37" ht="25.5" hidden="1" customHeight="1" x14ac:dyDescent="0.25">
      <c r="A354" s="122"/>
      <c r="B354" s="112"/>
      <c r="C354" s="103">
        <v>351</v>
      </c>
      <c r="D354" s="58" t="s">
        <v>413</v>
      </c>
      <c r="E354" s="49" t="s">
        <v>64</v>
      </c>
      <c r="F354" s="49" t="s">
        <v>573</v>
      </c>
      <c r="G354" s="61" t="s">
        <v>70</v>
      </c>
      <c r="H354" s="63" t="s">
        <v>70</v>
      </c>
      <c r="I354" s="47">
        <v>20</v>
      </c>
      <c r="J354" s="47">
        <v>30</v>
      </c>
      <c r="K354" s="76">
        <v>33</v>
      </c>
      <c r="L354" s="80">
        <v>15</v>
      </c>
      <c r="M354" s="78">
        <f t="shared" si="17"/>
        <v>15</v>
      </c>
      <c r="N354" s="44" t="str">
        <f t="shared" si="16"/>
        <v>OK</v>
      </c>
      <c r="O354" s="45"/>
      <c r="P354" s="79"/>
      <c r="Q354" s="107"/>
      <c r="R354" s="79"/>
      <c r="S354" s="99"/>
      <c r="T354" s="85"/>
      <c r="U354" s="85"/>
      <c r="V354" s="85"/>
      <c r="W354" s="87"/>
      <c r="X354" s="86"/>
      <c r="Y354" s="85"/>
      <c r="Z354" s="89"/>
      <c r="AA354" s="87"/>
      <c r="AB354" s="85"/>
      <c r="AC354" s="85"/>
      <c r="AD354" s="85"/>
      <c r="AE354" s="85"/>
      <c r="AF354" s="85"/>
      <c r="AG354" s="85"/>
      <c r="AH354" s="85"/>
      <c r="AI354" s="85"/>
      <c r="AJ354" s="85"/>
      <c r="AK354" s="85"/>
    </row>
    <row r="355" spans="1:37" ht="25.5" hidden="1" customHeight="1" x14ac:dyDescent="0.25">
      <c r="A355" s="122"/>
      <c r="B355" s="112"/>
      <c r="C355" s="103">
        <v>352</v>
      </c>
      <c r="D355" s="58" t="s">
        <v>414</v>
      </c>
      <c r="E355" s="49" t="s">
        <v>64</v>
      </c>
      <c r="F355" s="49" t="s">
        <v>573</v>
      </c>
      <c r="G355" s="61" t="s">
        <v>70</v>
      </c>
      <c r="H355" s="63" t="s">
        <v>70</v>
      </c>
      <c r="I355" s="47">
        <v>20</v>
      </c>
      <c r="J355" s="47">
        <v>30</v>
      </c>
      <c r="K355" s="76">
        <v>27.5</v>
      </c>
      <c r="L355" s="80">
        <v>15</v>
      </c>
      <c r="M355" s="78">
        <f t="shared" si="17"/>
        <v>15</v>
      </c>
      <c r="N355" s="44" t="str">
        <f t="shared" si="16"/>
        <v>OK</v>
      </c>
      <c r="O355" s="45"/>
      <c r="P355" s="79"/>
      <c r="Q355" s="107"/>
      <c r="R355" s="79"/>
      <c r="S355" s="99"/>
      <c r="T355" s="85"/>
      <c r="U355" s="85"/>
      <c r="V355" s="85"/>
      <c r="W355" s="87"/>
      <c r="X355" s="86"/>
      <c r="Y355" s="85"/>
      <c r="Z355" s="89"/>
      <c r="AA355" s="87"/>
      <c r="AB355" s="85"/>
      <c r="AC355" s="85"/>
      <c r="AD355" s="85"/>
      <c r="AE355" s="85"/>
      <c r="AF355" s="85"/>
      <c r="AG355" s="85"/>
      <c r="AH355" s="85"/>
      <c r="AI355" s="85"/>
      <c r="AJ355" s="85"/>
      <c r="AK355" s="85"/>
    </row>
    <row r="356" spans="1:37" ht="51" hidden="1" x14ac:dyDescent="0.25">
      <c r="A356" s="122"/>
      <c r="B356" s="112"/>
      <c r="C356" s="103">
        <v>353</v>
      </c>
      <c r="D356" s="58" t="s">
        <v>415</v>
      </c>
      <c r="E356" s="49" t="s">
        <v>64</v>
      </c>
      <c r="F356" s="49">
        <v>80123</v>
      </c>
      <c r="G356" s="61" t="s">
        <v>70</v>
      </c>
      <c r="H356" s="63" t="s">
        <v>70</v>
      </c>
      <c r="I356" s="47">
        <v>20</v>
      </c>
      <c r="J356" s="47">
        <v>30</v>
      </c>
      <c r="K356" s="76">
        <v>17.5</v>
      </c>
      <c r="L356" s="80"/>
      <c r="M356" s="78">
        <f t="shared" si="17"/>
        <v>0</v>
      </c>
      <c r="N356" s="44" t="str">
        <f t="shared" si="16"/>
        <v>OK</v>
      </c>
      <c r="O356" s="45"/>
      <c r="P356" s="79"/>
      <c r="Q356" s="83"/>
      <c r="R356" s="79"/>
      <c r="S356" s="99"/>
      <c r="T356" s="85"/>
      <c r="U356" s="85"/>
      <c r="V356" s="85"/>
      <c r="W356" s="87"/>
      <c r="X356" s="86"/>
      <c r="Y356" s="85"/>
      <c r="Z356" s="89"/>
      <c r="AA356" s="87"/>
      <c r="AB356" s="85"/>
      <c r="AC356" s="85"/>
      <c r="AD356" s="85"/>
      <c r="AE356" s="85"/>
      <c r="AF356" s="85"/>
      <c r="AG356" s="85"/>
      <c r="AH356" s="85"/>
      <c r="AI356" s="85"/>
      <c r="AJ356" s="85"/>
      <c r="AK356" s="85"/>
    </row>
    <row r="357" spans="1:37" ht="63.75" hidden="1" x14ac:dyDescent="0.25">
      <c r="A357" s="122"/>
      <c r="B357" s="112"/>
      <c r="C357" s="103">
        <v>354</v>
      </c>
      <c r="D357" s="58" t="s">
        <v>416</v>
      </c>
      <c r="E357" s="49" t="s">
        <v>64</v>
      </c>
      <c r="F357" s="49" t="s">
        <v>583</v>
      </c>
      <c r="G357" s="61" t="s">
        <v>70</v>
      </c>
      <c r="H357" s="63" t="s">
        <v>70</v>
      </c>
      <c r="I357" s="47">
        <v>20</v>
      </c>
      <c r="J357" s="47">
        <v>30</v>
      </c>
      <c r="K357" s="76">
        <v>29.97</v>
      </c>
      <c r="L357" s="80"/>
      <c r="M357" s="78">
        <f t="shared" si="17"/>
        <v>0</v>
      </c>
      <c r="N357" s="44" t="str">
        <f t="shared" si="16"/>
        <v>OK</v>
      </c>
      <c r="O357" s="45"/>
      <c r="P357" s="79"/>
      <c r="Q357" s="83"/>
      <c r="R357" s="79"/>
      <c r="S357" s="99"/>
      <c r="T357" s="85"/>
      <c r="U357" s="85"/>
      <c r="V357" s="85"/>
      <c r="W357" s="87"/>
      <c r="X357" s="86"/>
      <c r="Y357" s="85"/>
      <c r="Z357" s="89"/>
      <c r="AA357" s="87"/>
      <c r="AB357" s="85"/>
      <c r="AC357" s="85"/>
      <c r="AD357" s="85"/>
      <c r="AE357" s="85"/>
      <c r="AF357" s="85"/>
      <c r="AG357" s="85"/>
      <c r="AH357" s="85"/>
      <c r="AI357" s="85"/>
      <c r="AJ357" s="85"/>
      <c r="AK357" s="85"/>
    </row>
    <row r="358" spans="1:37" ht="18" hidden="1" customHeight="1" x14ac:dyDescent="0.25">
      <c r="A358" s="122"/>
      <c r="B358" s="112"/>
      <c r="C358" s="103">
        <v>355</v>
      </c>
      <c r="D358" s="58" t="s">
        <v>100</v>
      </c>
      <c r="E358" s="49" t="s">
        <v>64</v>
      </c>
      <c r="F358" s="49" t="s">
        <v>585</v>
      </c>
      <c r="G358" s="61" t="s">
        <v>70</v>
      </c>
      <c r="H358" s="63" t="s">
        <v>70</v>
      </c>
      <c r="I358" s="47">
        <v>20</v>
      </c>
      <c r="J358" s="47">
        <v>30</v>
      </c>
      <c r="K358" s="76">
        <v>3.02</v>
      </c>
      <c r="L358" s="80">
        <v>10</v>
      </c>
      <c r="M358" s="78">
        <f t="shared" si="17"/>
        <v>10</v>
      </c>
      <c r="N358" s="44" t="str">
        <f t="shared" si="16"/>
        <v>OK</v>
      </c>
      <c r="O358" s="45"/>
      <c r="P358" s="79"/>
      <c r="Q358" s="107"/>
      <c r="R358" s="79"/>
      <c r="S358" s="99"/>
      <c r="T358" s="85"/>
      <c r="U358" s="85"/>
      <c r="V358" s="85"/>
      <c r="W358" s="87"/>
      <c r="X358" s="86"/>
      <c r="Y358" s="85"/>
      <c r="Z358" s="89"/>
      <c r="AA358" s="87"/>
      <c r="AB358" s="85"/>
      <c r="AC358" s="85"/>
      <c r="AD358" s="85"/>
      <c r="AE358" s="85"/>
      <c r="AF358" s="85"/>
      <c r="AG358" s="85"/>
      <c r="AH358" s="85"/>
      <c r="AI358" s="85"/>
      <c r="AJ358" s="85"/>
      <c r="AK358" s="85"/>
    </row>
    <row r="359" spans="1:37" ht="89.25" hidden="1" customHeight="1" x14ac:dyDescent="0.25">
      <c r="A359" s="121" t="s">
        <v>443</v>
      </c>
      <c r="B359" s="114">
        <v>9</v>
      </c>
      <c r="C359" s="102">
        <v>356</v>
      </c>
      <c r="D359" s="93" t="s">
        <v>417</v>
      </c>
      <c r="E359" s="94" t="s">
        <v>64</v>
      </c>
      <c r="F359" s="94" t="s">
        <v>663</v>
      </c>
      <c r="G359" s="95" t="s">
        <v>67</v>
      </c>
      <c r="H359" s="96" t="s">
        <v>67</v>
      </c>
      <c r="I359" s="46">
        <v>20</v>
      </c>
      <c r="J359" s="46">
        <v>30</v>
      </c>
      <c r="K359" s="97">
        <v>5.42</v>
      </c>
      <c r="L359" s="80">
        <v>10</v>
      </c>
      <c r="M359" s="78">
        <f t="shared" ref="M359:M390" si="18">L359-(SUM(O359:AK359))</f>
        <v>10</v>
      </c>
      <c r="N359" s="44" t="str">
        <f t="shared" si="16"/>
        <v>OK</v>
      </c>
      <c r="O359" s="45"/>
      <c r="P359" s="79"/>
      <c r="Q359" s="107"/>
      <c r="R359" s="79"/>
      <c r="S359" s="99"/>
      <c r="T359" s="85"/>
      <c r="U359" s="85"/>
      <c r="V359" s="85"/>
      <c r="W359" s="87"/>
      <c r="X359" s="86"/>
      <c r="Y359" s="85"/>
      <c r="Z359" s="89"/>
      <c r="AA359" s="87"/>
      <c r="AB359" s="85"/>
      <c r="AC359" s="85"/>
      <c r="AD359" s="85"/>
      <c r="AE359" s="85"/>
      <c r="AF359" s="85"/>
      <c r="AG359" s="85"/>
      <c r="AH359" s="85"/>
      <c r="AI359" s="85"/>
      <c r="AJ359" s="85"/>
      <c r="AK359" s="85"/>
    </row>
    <row r="360" spans="1:37" ht="89.25" hidden="1" x14ac:dyDescent="0.25">
      <c r="A360" s="121"/>
      <c r="B360" s="114"/>
      <c r="C360" s="102">
        <v>357</v>
      </c>
      <c r="D360" s="93" t="s">
        <v>418</v>
      </c>
      <c r="E360" s="94" t="s">
        <v>64</v>
      </c>
      <c r="F360" s="94" t="s">
        <v>663</v>
      </c>
      <c r="G360" s="95" t="s">
        <v>67</v>
      </c>
      <c r="H360" s="96" t="s">
        <v>67</v>
      </c>
      <c r="I360" s="46">
        <v>20</v>
      </c>
      <c r="J360" s="46">
        <v>30</v>
      </c>
      <c r="K360" s="97">
        <v>5.45</v>
      </c>
      <c r="L360" s="80">
        <v>10</v>
      </c>
      <c r="M360" s="78">
        <f t="shared" si="18"/>
        <v>10</v>
      </c>
      <c r="N360" s="44" t="str">
        <f t="shared" si="16"/>
        <v>OK</v>
      </c>
      <c r="O360" s="45"/>
      <c r="P360" s="79"/>
      <c r="Q360" s="107"/>
      <c r="R360" s="79"/>
      <c r="S360" s="99"/>
      <c r="T360" s="85"/>
      <c r="U360" s="85"/>
      <c r="V360" s="85"/>
      <c r="W360" s="87"/>
      <c r="X360" s="86"/>
      <c r="Y360" s="85"/>
      <c r="Z360" s="89"/>
      <c r="AA360" s="87"/>
      <c r="AB360" s="85"/>
      <c r="AC360" s="85"/>
      <c r="AD360" s="85"/>
      <c r="AE360" s="85"/>
      <c r="AF360" s="85"/>
      <c r="AG360" s="85"/>
      <c r="AH360" s="85"/>
      <c r="AI360" s="85"/>
      <c r="AJ360" s="85"/>
      <c r="AK360" s="85"/>
    </row>
    <row r="361" spans="1:37" ht="102" hidden="1" x14ac:dyDescent="0.25">
      <c r="A361" s="121"/>
      <c r="B361" s="114"/>
      <c r="C361" s="102">
        <v>358</v>
      </c>
      <c r="D361" s="93" t="s">
        <v>419</v>
      </c>
      <c r="E361" s="94" t="s">
        <v>64</v>
      </c>
      <c r="F361" s="94" t="s">
        <v>663</v>
      </c>
      <c r="G361" s="95" t="s">
        <v>67</v>
      </c>
      <c r="H361" s="96" t="s">
        <v>67</v>
      </c>
      <c r="I361" s="46">
        <v>20</v>
      </c>
      <c r="J361" s="46">
        <v>30</v>
      </c>
      <c r="K361" s="97">
        <v>5.92</v>
      </c>
      <c r="L361" s="80">
        <v>10</v>
      </c>
      <c r="M361" s="78">
        <f t="shared" si="18"/>
        <v>10</v>
      </c>
      <c r="N361" s="44" t="str">
        <f t="shared" si="16"/>
        <v>OK</v>
      </c>
      <c r="O361" s="45"/>
      <c r="P361" s="79"/>
      <c r="Q361" s="107"/>
      <c r="R361" s="79"/>
      <c r="S361" s="99"/>
      <c r="T361" s="85"/>
      <c r="U361" s="85"/>
      <c r="V361" s="85"/>
      <c r="W361" s="87"/>
      <c r="X361" s="86"/>
      <c r="Y361" s="85"/>
      <c r="Z361" s="89"/>
      <c r="AA361" s="87"/>
      <c r="AB361" s="85"/>
      <c r="AC361" s="85"/>
      <c r="AD361" s="85"/>
      <c r="AE361" s="85"/>
      <c r="AF361" s="85"/>
      <c r="AG361" s="85"/>
      <c r="AH361" s="85"/>
      <c r="AI361" s="85"/>
      <c r="AJ361" s="85"/>
      <c r="AK361" s="85"/>
    </row>
    <row r="362" spans="1:37" ht="18" hidden="1" customHeight="1" x14ac:dyDescent="0.25">
      <c r="A362" s="121"/>
      <c r="B362" s="114"/>
      <c r="C362" s="102">
        <v>359</v>
      </c>
      <c r="D362" s="93" t="s">
        <v>420</v>
      </c>
      <c r="E362" s="94" t="s">
        <v>64</v>
      </c>
      <c r="F362" s="94" t="s">
        <v>613</v>
      </c>
      <c r="G362" s="95" t="s">
        <v>67</v>
      </c>
      <c r="H362" s="96" t="s">
        <v>67</v>
      </c>
      <c r="I362" s="46">
        <v>20</v>
      </c>
      <c r="J362" s="46">
        <v>30</v>
      </c>
      <c r="K362" s="97">
        <v>1.53</v>
      </c>
      <c r="L362" s="80">
        <v>20</v>
      </c>
      <c r="M362" s="78">
        <f t="shared" si="18"/>
        <v>20</v>
      </c>
      <c r="N362" s="44" t="str">
        <f t="shared" si="16"/>
        <v>OK</v>
      </c>
      <c r="O362" s="45"/>
      <c r="P362" s="79"/>
      <c r="Q362" s="79"/>
      <c r="R362" s="79"/>
      <c r="S362" s="99"/>
      <c r="T362" s="85"/>
      <c r="U362" s="85"/>
      <c r="V362" s="85"/>
      <c r="W362" s="87"/>
      <c r="X362" s="86"/>
      <c r="Y362" s="85"/>
      <c r="Z362" s="89"/>
      <c r="AA362" s="87"/>
      <c r="AB362" s="85"/>
      <c r="AC362" s="85"/>
      <c r="AD362" s="85"/>
      <c r="AE362" s="85"/>
      <c r="AF362" s="85"/>
      <c r="AG362" s="85"/>
      <c r="AH362" s="85"/>
      <c r="AI362" s="85"/>
      <c r="AJ362" s="85"/>
      <c r="AK362" s="85"/>
    </row>
    <row r="363" spans="1:37" ht="18" hidden="1" customHeight="1" x14ac:dyDescent="0.25">
      <c r="A363" s="121"/>
      <c r="B363" s="114"/>
      <c r="C363" s="102">
        <v>360</v>
      </c>
      <c r="D363" s="93" t="s">
        <v>421</v>
      </c>
      <c r="E363" s="94" t="s">
        <v>64</v>
      </c>
      <c r="F363" s="94" t="s">
        <v>664</v>
      </c>
      <c r="G363" s="95" t="s">
        <v>67</v>
      </c>
      <c r="H363" s="96" t="s">
        <v>67</v>
      </c>
      <c r="I363" s="46">
        <v>20</v>
      </c>
      <c r="J363" s="46">
        <v>30</v>
      </c>
      <c r="K363" s="97">
        <v>2.34</v>
      </c>
      <c r="L363" s="80">
        <v>15</v>
      </c>
      <c r="M363" s="78">
        <f t="shared" si="18"/>
        <v>15</v>
      </c>
      <c r="N363" s="44" t="str">
        <f t="shared" si="16"/>
        <v>OK</v>
      </c>
      <c r="O363" s="45"/>
      <c r="P363" s="79"/>
      <c r="Q363" s="107"/>
      <c r="R363" s="79"/>
      <c r="S363" s="99"/>
      <c r="T363" s="85"/>
      <c r="U363" s="85"/>
      <c r="V363" s="85"/>
      <c r="W363" s="87"/>
      <c r="X363" s="86"/>
      <c r="Y363" s="85"/>
      <c r="Z363" s="89"/>
      <c r="AA363" s="87"/>
      <c r="AB363" s="85"/>
      <c r="AC363" s="85"/>
      <c r="AD363" s="85"/>
      <c r="AE363" s="85"/>
      <c r="AF363" s="85"/>
      <c r="AG363" s="85"/>
      <c r="AH363" s="85"/>
      <c r="AI363" s="85"/>
      <c r="AJ363" s="85"/>
      <c r="AK363" s="85"/>
    </row>
    <row r="364" spans="1:37" ht="18" hidden="1" customHeight="1" x14ac:dyDescent="0.25">
      <c r="A364" s="121"/>
      <c r="B364" s="114"/>
      <c r="C364" s="102">
        <v>361</v>
      </c>
      <c r="D364" s="93" t="s">
        <v>422</v>
      </c>
      <c r="E364" s="94" t="s">
        <v>64</v>
      </c>
      <c r="F364" s="94" t="s">
        <v>665</v>
      </c>
      <c r="G364" s="95" t="s">
        <v>67</v>
      </c>
      <c r="H364" s="96" t="s">
        <v>67</v>
      </c>
      <c r="I364" s="46">
        <v>20</v>
      </c>
      <c r="J364" s="46">
        <v>30</v>
      </c>
      <c r="K364" s="97">
        <v>2.92</v>
      </c>
      <c r="L364" s="80">
        <v>15</v>
      </c>
      <c r="M364" s="78">
        <f t="shared" si="18"/>
        <v>15</v>
      </c>
      <c r="N364" s="44" t="str">
        <f t="shared" si="16"/>
        <v>OK</v>
      </c>
      <c r="O364" s="45"/>
      <c r="P364" s="79"/>
      <c r="Q364" s="107"/>
      <c r="R364" s="79"/>
      <c r="S364" s="99"/>
      <c r="T364" s="85"/>
      <c r="U364" s="85"/>
      <c r="V364" s="85"/>
      <c r="W364" s="87"/>
      <c r="X364" s="86"/>
      <c r="Y364" s="85"/>
      <c r="Z364" s="89"/>
      <c r="AA364" s="87"/>
      <c r="AB364" s="85"/>
      <c r="AC364" s="85"/>
      <c r="AD364" s="85"/>
      <c r="AE364" s="85"/>
      <c r="AF364" s="85"/>
      <c r="AG364" s="85"/>
      <c r="AH364" s="85"/>
      <c r="AI364" s="85"/>
      <c r="AJ364" s="85"/>
      <c r="AK364" s="85"/>
    </row>
    <row r="365" spans="1:37" ht="18" hidden="1" customHeight="1" x14ac:dyDescent="0.25">
      <c r="A365" s="121"/>
      <c r="B365" s="114"/>
      <c r="C365" s="102">
        <v>362</v>
      </c>
      <c r="D365" s="93" t="s">
        <v>423</v>
      </c>
      <c r="E365" s="94" t="s">
        <v>64</v>
      </c>
      <c r="F365" s="94" t="s">
        <v>666</v>
      </c>
      <c r="G365" s="95" t="s">
        <v>67</v>
      </c>
      <c r="H365" s="96" t="s">
        <v>67</v>
      </c>
      <c r="I365" s="46">
        <v>20</v>
      </c>
      <c r="J365" s="46">
        <v>30</v>
      </c>
      <c r="K365" s="97">
        <v>4.59</v>
      </c>
      <c r="L365" s="80">
        <v>15</v>
      </c>
      <c r="M365" s="78">
        <f t="shared" si="18"/>
        <v>15</v>
      </c>
      <c r="N365" s="44" t="str">
        <f t="shared" si="16"/>
        <v>OK</v>
      </c>
      <c r="O365" s="45"/>
      <c r="P365" s="79"/>
      <c r="Q365" s="107"/>
      <c r="R365" s="79"/>
      <c r="S365" s="99"/>
      <c r="T365" s="85"/>
      <c r="U365" s="85"/>
      <c r="V365" s="85"/>
      <c r="W365" s="87"/>
      <c r="X365" s="86"/>
      <c r="Y365" s="85"/>
      <c r="Z365" s="89"/>
      <c r="AA365" s="87"/>
      <c r="AB365" s="85"/>
      <c r="AC365" s="85"/>
      <c r="AD365" s="85"/>
      <c r="AE365" s="85"/>
      <c r="AF365" s="85"/>
      <c r="AG365" s="85"/>
      <c r="AH365" s="85"/>
      <c r="AI365" s="85"/>
      <c r="AJ365" s="85"/>
      <c r="AK365" s="85"/>
    </row>
    <row r="366" spans="1:37" ht="18" hidden="1" customHeight="1" x14ac:dyDescent="0.25">
      <c r="A366" s="121"/>
      <c r="B366" s="114"/>
      <c r="C366" s="102">
        <v>363</v>
      </c>
      <c r="D366" s="93" t="s">
        <v>424</v>
      </c>
      <c r="E366" s="94" t="s">
        <v>64</v>
      </c>
      <c r="F366" s="94" t="s">
        <v>613</v>
      </c>
      <c r="G366" s="95" t="s">
        <v>70</v>
      </c>
      <c r="H366" s="96" t="s">
        <v>70</v>
      </c>
      <c r="I366" s="46">
        <v>20</v>
      </c>
      <c r="J366" s="46">
        <v>30</v>
      </c>
      <c r="K366" s="97">
        <v>4.68</v>
      </c>
      <c r="L366" s="80">
        <v>20</v>
      </c>
      <c r="M366" s="78">
        <f t="shared" si="18"/>
        <v>20</v>
      </c>
      <c r="N366" s="44" t="str">
        <f t="shared" si="16"/>
        <v>OK</v>
      </c>
      <c r="O366" s="45"/>
      <c r="P366" s="79"/>
      <c r="Q366" s="107"/>
      <c r="R366" s="79"/>
      <c r="S366" s="99"/>
      <c r="T366" s="85"/>
      <c r="U366" s="85"/>
      <c r="V366" s="85"/>
      <c r="W366" s="87"/>
      <c r="X366" s="86"/>
      <c r="Y366" s="85"/>
      <c r="Z366" s="89"/>
      <c r="AA366" s="87"/>
      <c r="AB366" s="85"/>
      <c r="AC366" s="85"/>
      <c r="AD366" s="85"/>
      <c r="AE366" s="85"/>
      <c r="AF366" s="85"/>
      <c r="AG366" s="85"/>
      <c r="AH366" s="85"/>
      <c r="AI366" s="85"/>
      <c r="AJ366" s="85"/>
      <c r="AK366" s="85"/>
    </row>
    <row r="367" spans="1:37" ht="18" hidden="1" customHeight="1" x14ac:dyDescent="0.25">
      <c r="A367" s="121"/>
      <c r="B367" s="114"/>
      <c r="C367" s="102">
        <v>364</v>
      </c>
      <c r="D367" s="93" t="s">
        <v>425</v>
      </c>
      <c r="E367" s="94" t="s">
        <v>64</v>
      </c>
      <c r="F367" s="94" t="s">
        <v>664</v>
      </c>
      <c r="G367" s="95" t="s">
        <v>70</v>
      </c>
      <c r="H367" s="96" t="s">
        <v>70</v>
      </c>
      <c r="I367" s="46">
        <v>20</v>
      </c>
      <c r="J367" s="46">
        <v>30</v>
      </c>
      <c r="K367" s="97">
        <v>4.9000000000000004</v>
      </c>
      <c r="L367" s="80">
        <v>15</v>
      </c>
      <c r="M367" s="78">
        <f t="shared" si="18"/>
        <v>15</v>
      </c>
      <c r="N367" s="44" t="str">
        <f t="shared" si="16"/>
        <v>OK</v>
      </c>
      <c r="O367" s="45"/>
      <c r="P367" s="79"/>
      <c r="Q367" s="107"/>
      <c r="R367" s="79"/>
      <c r="S367" s="99"/>
      <c r="T367" s="85"/>
      <c r="U367" s="85"/>
      <c r="V367" s="85"/>
      <c r="W367" s="87"/>
      <c r="X367" s="86"/>
      <c r="Y367" s="85"/>
      <c r="Z367" s="89"/>
      <c r="AA367" s="87"/>
      <c r="AB367" s="85"/>
      <c r="AC367" s="85"/>
      <c r="AD367" s="85"/>
      <c r="AE367" s="85"/>
      <c r="AF367" s="85"/>
      <c r="AG367" s="85"/>
      <c r="AH367" s="85"/>
      <c r="AI367" s="85"/>
      <c r="AJ367" s="85"/>
      <c r="AK367" s="85"/>
    </row>
    <row r="368" spans="1:37" ht="18" hidden="1" customHeight="1" x14ac:dyDescent="0.25">
      <c r="A368" s="121"/>
      <c r="B368" s="114"/>
      <c r="C368" s="102">
        <v>365</v>
      </c>
      <c r="D368" s="93" t="s">
        <v>426</v>
      </c>
      <c r="E368" s="94" t="s">
        <v>64</v>
      </c>
      <c r="F368" s="94" t="s">
        <v>665</v>
      </c>
      <c r="G368" s="95" t="s">
        <v>70</v>
      </c>
      <c r="H368" s="96" t="s">
        <v>70</v>
      </c>
      <c r="I368" s="46">
        <v>20</v>
      </c>
      <c r="J368" s="46">
        <v>30</v>
      </c>
      <c r="K368" s="97">
        <v>7.47</v>
      </c>
      <c r="L368" s="80">
        <v>15</v>
      </c>
      <c r="M368" s="78">
        <f t="shared" si="18"/>
        <v>15</v>
      </c>
      <c r="N368" s="44" t="str">
        <f t="shared" si="16"/>
        <v>OK</v>
      </c>
      <c r="O368" s="45"/>
      <c r="P368" s="79"/>
      <c r="Q368" s="107"/>
      <c r="R368" s="79"/>
      <c r="S368" s="99"/>
      <c r="T368" s="85"/>
      <c r="U368" s="85"/>
      <c r="V368" s="85"/>
      <c r="W368" s="87"/>
      <c r="X368" s="86"/>
      <c r="Y368" s="85"/>
      <c r="Z368" s="89"/>
      <c r="AA368" s="87"/>
      <c r="AB368" s="85"/>
      <c r="AC368" s="85"/>
      <c r="AD368" s="85"/>
      <c r="AE368" s="85"/>
      <c r="AF368" s="85"/>
      <c r="AG368" s="85"/>
      <c r="AH368" s="85"/>
      <c r="AI368" s="85"/>
      <c r="AJ368" s="85"/>
      <c r="AK368" s="85"/>
    </row>
    <row r="369" spans="1:37" ht="18" hidden="1" customHeight="1" x14ac:dyDescent="0.25">
      <c r="A369" s="121"/>
      <c r="B369" s="114"/>
      <c r="C369" s="102">
        <v>366</v>
      </c>
      <c r="D369" s="93" t="s">
        <v>427</v>
      </c>
      <c r="E369" s="94" t="s">
        <v>64</v>
      </c>
      <c r="F369" s="94" t="s">
        <v>666</v>
      </c>
      <c r="G369" s="95" t="s">
        <v>70</v>
      </c>
      <c r="H369" s="96" t="s">
        <v>70</v>
      </c>
      <c r="I369" s="46">
        <v>20</v>
      </c>
      <c r="J369" s="46">
        <v>30</v>
      </c>
      <c r="K369" s="97">
        <v>8.19</v>
      </c>
      <c r="L369" s="80">
        <v>15</v>
      </c>
      <c r="M369" s="78">
        <f t="shared" si="18"/>
        <v>15</v>
      </c>
      <c r="N369" s="44" t="str">
        <f t="shared" si="16"/>
        <v>OK</v>
      </c>
      <c r="O369" s="45"/>
      <c r="P369" s="79"/>
      <c r="Q369" s="107"/>
      <c r="R369" s="79"/>
      <c r="S369" s="99"/>
      <c r="T369" s="85"/>
      <c r="U369" s="85"/>
      <c r="V369" s="85"/>
      <c r="W369" s="87"/>
      <c r="X369" s="86"/>
      <c r="Y369" s="85"/>
      <c r="Z369" s="89"/>
      <c r="AA369" s="87"/>
      <c r="AB369" s="85"/>
      <c r="AC369" s="85"/>
      <c r="AD369" s="85"/>
      <c r="AE369" s="85"/>
      <c r="AF369" s="85"/>
      <c r="AG369" s="85"/>
      <c r="AH369" s="85"/>
      <c r="AI369" s="85"/>
      <c r="AJ369" s="85"/>
      <c r="AK369" s="85"/>
    </row>
    <row r="370" spans="1:37" ht="18" hidden="1" customHeight="1" x14ac:dyDescent="0.25">
      <c r="A370" s="121"/>
      <c r="B370" s="114"/>
      <c r="C370" s="102">
        <v>367</v>
      </c>
      <c r="D370" s="93" t="s">
        <v>428</v>
      </c>
      <c r="E370" s="94" t="s">
        <v>64</v>
      </c>
      <c r="F370" s="94" t="s">
        <v>611</v>
      </c>
      <c r="G370" s="95" t="s">
        <v>70</v>
      </c>
      <c r="H370" s="96" t="s">
        <v>70</v>
      </c>
      <c r="I370" s="46">
        <v>20</v>
      </c>
      <c r="J370" s="46">
        <v>30</v>
      </c>
      <c r="K370" s="97">
        <v>6.3</v>
      </c>
      <c r="L370" s="80">
        <v>15</v>
      </c>
      <c r="M370" s="78">
        <f t="shared" si="18"/>
        <v>15</v>
      </c>
      <c r="N370" s="44" t="str">
        <f t="shared" si="16"/>
        <v>OK</v>
      </c>
      <c r="O370" s="45"/>
      <c r="P370" s="79"/>
      <c r="Q370" s="107"/>
      <c r="R370" s="79"/>
      <c r="S370" s="99"/>
      <c r="T370" s="85"/>
      <c r="U370" s="85"/>
      <c r="V370" s="85"/>
      <c r="W370" s="87"/>
      <c r="X370" s="86"/>
      <c r="Y370" s="85"/>
      <c r="Z370" s="89"/>
      <c r="AA370" s="87"/>
      <c r="AB370" s="85"/>
      <c r="AC370" s="85"/>
      <c r="AD370" s="85"/>
      <c r="AE370" s="85"/>
      <c r="AF370" s="85"/>
      <c r="AG370" s="85"/>
      <c r="AH370" s="85"/>
      <c r="AI370" s="85"/>
      <c r="AJ370" s="85"/>
      <c r="AK370" s="85"/>
    </row>
    <row r="371" spans="1:37" ht="15" hidden="1" customHeight="1" x14ac:dyDescent="0.25">
      <c r="A371" s="121"/>
      <c r="B371" s="114"/>
      <c r="C371" s="102">
        <v>368</v>
      </c>
      <c r="D371" s="93" t="s">
        <v>429</v>
      </c>
      <c r="E371" s="94" t="s">
        <v>64</v>
      </c>
      <c r="F371" s="94" t="s">
        <v>613</v>
      </c>
      <c r="G371" s="95" t="s">
        <v>438</v>
      </c>
      <c r="H371" s="96" t="s">
        <v>438</v>
      </c>
      <c r="I371" s="46">
        <v>20</v>
      </c>
      <c r="J371" s="46">
        <v>30</v>
      </c>
      <c r="K371" s="97">
        <v>6.3</v>
      </c>
      <c r="L371" s="80">
        <v>20</v>
      </c>
      <c r="M371" s="78">
        <f t="shared" si="18"/>
        <v>20</v>
      </c>
      <c r="N371" s="44" t="str">
        <f t="shared" si="16"/>
        <v>OK</v>
      </c>
      <c r="O371" s="45"/>
      <c r="P371" s="79"/>
      <c r="Q371" s="107"/>
      <c r="R371" s="79"/>
      <c r="S371" s="99"/>
      <c r="T371" s="85"/>
      <c r="U371" s="85"/>
      <c r="V371" s="85"/>
      <c r="W371" s="87"/>
      <c r="X371" s="86"/>
      <c r="Y371" s="85"/>
      <c r="Z371" s="89"/>
      <c r="AA371" s="87"/>
      <c r="AB371" s="85"/>
      <c r="AC371" s="85"/>
      <c r="AD371" s="85"/>
      <c r="AE371" s="85"/>
      <c r="AF371" s="85"/>
      <c r="AG371" s="85"/>
      <c r="AH371" s="85"/>
      <c r="AI371" s="85"/>
      <c r="AJ371" s="85"/>
      <c r="AK371" s="85"/>
    </row>
    <row r="372" spans="1:37" ht="15" hidden="1" customHeight="1" x14ac:dyDescent="0.25">
      <c r="A372" s="121"/>
      <c r="B372" s="114"/>
      <c r="C372" s="102">
        <v>369</v>
      </c>
      <c r="D372" s="93" t="s">
        <v>430</v>
      </c>
      <c r="E372" s="94" t="s">
        <v>64</v>
      </c>
      <c r="F372" s="94" t="s">
        <v>664</v>
      </c>
      <c r="G372" s="95" t="s">
        <v>438</v>
      </c>
      <c r="H372" s="96" t="s">
        <v>438</v>
      </c>
      <c r="I372" s="46">
        <v>20</v>
      </c>
      <c r="J372" s="46">
        <v>30</v>
      </c>
      <c r="K372" s="97">
        <v>8.1</v>
      </c>
      <c r="L372" s="80">
        <v>15</v>
      </c>
      <c r="M372" s="78">
        <f t="shared" si="18"/>
        <v>15</v>
      </c>
      <c r="N372" s="44" t="str">
        <f t="shared" si="16"/>
        <v>OK</v>
      </c>
      <c r="O372" s="45"/>
      <c r="P372" s="79"/>
      <c r="Q372" s="107"/>
      <c r="R372" s="79"/>
      <c r="S372" s="99"/>
      <c r="T372" s="85"/>
      <c r="U372" s="85"/>
      <c r="V372" s="85"/>
      <c r="W372" s="87"/>
      <c r="X372" s="86"/>
      <c r="Y372" s="85"/>
      <c r="Z372" s="89"/>
      <c r="AA372" s="87"/>
      <c r="AB372" s="85"/>
      <c r="AC372" s="85"/>
      <c r="AD372" s="85"/>
      <c r="AE372" s="85"/>
      <c r="AF372" s="85"/>
      <c r="AG372" s="85"/>
      <c r="AH372" s="85"/>
      <c r="AI372" s="85"/>
      <c r="AJ372" s="85"/>
      <c r="AK372" s="85"/>
    </row>
    <row r="373" spans="1:37" ht="15" hidden="1" customHeight="1" x14ac:dyDescent="0.25">
      <c r="A373" s="121"/>
      <c r="B373" s="114"/>
      <c r="C373" s="102">
        <v>370</v>
      </c>
      <c r="D373" s="93" t="s">
        <v>431</v>
      </c>
      <c r="E373" s="94" t="s">
        <v>64</v>
      </c>
      <c r="F373" s="94" t="s">
        <v>665</v>
      </c>
      <c r="G373" s="95" t="s">
        <v>438</v>
      </c>
      <c r="H373" s="96" t="s">
        <v>438</v>
      </c>
      <c r="I373" s="46">
        <v>20</v>
      </c>
      <c r="J373" s="46">
        <v>30</v>
      </c>
      <c r="K373" s="97">
        <v>12.06</v>
      </c>
      <c r="L373" s="80">
        <v>15</v>
      </c>
      <c r="M373" s="78">
        <f t="shared" si="18"/>
        <v>15</v>
      </c>
      <c r="N373" s="44" t="str">
        <f t="shared" si="16"/>
        <v>OK</v>
      </c>
      <c r="O373" s="45"/>
      <c r="P373" s="79"/>
      <c r="Q373" s="107"/>
      <c r="R373" s="79"/>
      <c r="S373" s="99"/>
      <c r="T373" s="85"/>
      <c r="U373" s="85"/>
      <c r="V373" s="85"/>
      <c r="W373" s="87"/>
      <c r="X373" s="86"/>
      <c r="Y373" s="85"/>
      <c r="Z373" s="89"/>
      <c r="AA373" s="87"/>
      <c r="AB373" s="85"/>
      <c r="AC373" s="85"/>
      <c r="AD373" s="85"/>
      <c r="AE373" s="85"/>
      <c r="AF373" s="85"/>
      <c r="AG373" s="85"/>
      <c r="AH373" s="85"/>
      <c r="AI373" s="85"/>
      <c r="AJ373" s="85"/>
      <c r="AK373" s="85"/>
    </row>
    <row r="374" spans="1:37" ht="15" hidden="1" customHeight="1" x14ac:dyDescent="0.25">
      <c r="A374" s="121"/>
      <c r="B374" s="114"/>
      <c r="C374" s="102">
        <v>371</v>
      </c>
      <c r="D374" s="93" t="s">
        <v>432</v>
      </c>
      <c r="E374" s="94" t="s">
        <v>64</v>
      </c>
      <c r="F374" s="94" t="s">
        <v>666</v>
      </c>
      <c r="G374" s="95" t="s">
        <v>438</v>
      </c>
      <c r="H374" s="96" t="s">
        <v>438</v>
      </c>
      <c r="I374" s="46">
        <v>20</v>
      </c>
      <c r="J374" s="46">
        <v>30</v>
      </c>
      <c r="K374" s="97">
        <v>15.84</v>
      </c>
      <c r="L374" s="80">
        <v>15</v>
      </c>
      <c r="M374" s="78">
        <f t="shared" si="18"/>
        <v>15</v>
      </c>
      <c r="N374" s="44" t="str">
        <f t="shared" si="16"/>
        <v>OK</v>
      </c>
      <c r="O374" s="45"/>
      <c r="P374" s="79"/>
      <c r="Q374" s="107"/>
      <c r="R374" s="79"/>
      <c r="S374" s="99"/>
      <c r="T374" s="85"/>
      <c r="U374" s="85"/>
      <c r="V374" s="85"/>
      <c r="W374" s="87"/>
      <c r="X374" s="86"/>
      <c r="Y374" s="85"/>
      <c r="Z374" s="89"/>
      <c r="AA374" s="87"/>
      <c r="AB374" s="85"/>
      <c r="AC374" s="85"/>
      <c r="AD374" s="85"/>
      <c r="AE374" s="85"/>
      <c r="AF374" s="85"/>
      <c r="AG374" s="85"/>
      <c r="AH374" s="85"/>
      <c r="AI374" s="85"/>
      <c r="AJ374" s="85"/>
      <c r="AK374" s="85"/>
    </row>
    <row r="375" spans="1:37" ht="25.5" hidden="1" customHeight="1" x14ac:dyDescent="0.25">
      <c r="A375" s="121"/>
      <c r="B375" s="114"/>
      <c r="C375" s="102">
        <v>372</v>
      </c>
      <c r="D375" s="93" t="s">
        <v>433</v>
      </c>
      <c r="E375" s="94" t="s">
        <v>64</v>
      </c>
      <c r="F375" s="94" t="s">
        <v>667</v>
      </c>
      <c r="G375" s="95" t="s">
        <v>67</v>
      </c>
      <c r="H375" s="96" t="s">
        <v>67</v>
      </c>
      <c r="I375" s="46">
        <v>20</v>
      </c>
      <c r="J375" s="46">
        <v>30</v>
      </c>
      <c r="K375" s="97">
        <v>31.19</v>
      </c>
      <c r="L375" s="80">
        <v>30</v>
      </c>
      <c r="M375" s="78">
        <f t="shared" si="18"/>
        <v>30</v>
      </c>
      <c r="N375" s="44" t="str">
        <f t="shared" si="16"/>
        <v>OK</v>
      </c>
      <c r="O375" s="45"/>
      <c r="P375" s="79"/>
      <c r="Q375" s="107"/>
      <c r="R375" s="79"/>
      <c r="S375" s="99"/>
      <c r="T375" s="85"/>
      <c r="U375" s="85"/>
      <c r="V375" s="85"/>
      <c r="W375" s="87"/>
      <c r="X375" s="86"/>
      <c r="Y375" s="85"/>
      <c r="Z375" s="89"/>
      <c r="AA375" s="87"/>
      <c r="AB375" s="85"/>
      <c r="AC375" s="85"/>
      <c r="AD375" s="85"/>
      <c r="AE375" s="85"/>
      <c r="AF375" s="85"/>
      <c r="AG375" s="85"/>
      <c r="AH375" s="85"/>
      <c r="AI375" s="85"/>
      <c r="AJ375" s="85"/>
      <c r="AK375" s="85"/>
    </row>
    <row r="376" spans="1:37" ht="38.25" hidden="1" x14ac:dyDescent="0.25">
      <c r="A376" s="121"/>
      <c r="B376" s="114"/>
      <c r="C376" s="102">
        <v>373</v>
      </c>
      <c r="D376" s="93" t="s">
        <v>434</v>
      </c>
      <c r="E376" s="94" t="s">
        <v>439</v>
      </c>
      <c r="F376" s="94" t="s">
        <v>668</v>
      </c>
      <c r="G376" s="95" t="s">
        <v>133</v>
      </c>
      <c r="H376" s="96" t="s">
        <v>133</v>
      </c>
      <c r="I376" s="46">
        <v>20</v>
      </c>
      <c r="J376" s="46">
        <v>30</v>
      </c>
      <c r="K376" s="97">
        <v>5.0199999999999996</v>
      </c>
      <c r="L376" s="80"/>
      <c r="M376" s="78">
        <f t="shared" si="18"/>
        <v>0</v>
      </c>
      <c r="N376" s="44" t="str">
        <f t="shared" si="16"/>
        <v>OK</v>
      </c>
      <c r="O376" s="45"/>
      <c r="P376" s="79"/>
      <c r="Q376" s="83"/>
      <c r="R376" s="79"/>
      <c r="S376" s="99"/>
      <c r="T376" s="85"/>
      <c r="U376" s="85"/>
      <c r="V376" s="85"/>
      <c r="W376" s="87"/>
      <c r="X376" s="86"/>
      <c r="Y376" s="85"/>
      <c r="Z376" s="89"/>
      <c r="AA376" s="87"/>
      <c r="AB376" s="85"/>
      <c r="AC376" s="85"/>
      <c r="AD376" s="85"/>
      <c r="AE376" s="85"/>
      <c r="AF376" s="85"/>
      <c r="AG376" s="85"/>
      <c r="AH376" s="85"/>
      <c r="AI376" s="85"/>
      <c r="AJ376" s="85"/>
      <c r="AK376" s="85"/>
    </row>
    <row r="377" spans="1:37" ht="15" hidden="1" customHeight="1" x14ac:dyDescent="0.25">
      <c r="A377" s="121"/>
      <c r="B377" s="114"/>
      <c r="C377" s="102">
        <v>374</v>
      </c>
      <c r="D377" s="93" t="s">
        <v>59</v>
      </c>
      <c r="E377" s="94" t="s">
        <v>64</v>
      </c>
      <c r="F377" s="94" t="s">
        <v>669</v>
      </c>
      <c r="G377" s="95" t="s">
        <v>70</v>
      </c>
      <c r="H377" s="96" t="s">
        <v>70</v>
      </c>
      <c r="I377" s="46">
        <v>20</v>
      </c>
      <c r="J377" s="46">
        <v>30</v>
      </c>
      <c r="K377" s="97">
        <v>21.7</v>
      </c>
      <c r="L377" s="80">
        <v>37</v>
      </c>
      <c r="M377" s="78">
        <f t="shared" si="18"/>
        <v>37</v>
      </c>
      <c r="N377" s="44" t="str">
        <f t="shared" si="16"/>
        <v>OK</v>
      </c>
      <c r="O377" s="45"/>
      <c r="P377" s="79"/>
      <c r="Q377" s="107"/>
      <c r="R377" s="79"/>
      <c r="S377" s="99"/>
      <c r="T377" s="85"/>
      <c r="U377" s="85"/>
      <c r="V377" s="85"/>
      <c r="W377" s="87"/>
      <c r="X377" s="86"/>
      <c r="Y377" s="85"/>
      <c r="Z377" s="89"/>
      <c r="AA377" s="87"/>
      <c r="AB377" s="85"/>
      <c r="AC377" s="85"/>
      <c r="AD377" s="85"/>
      <c r="AE377" s="85"/>
      <c r="AF377" s="85"/>
      <c r="AG377" s="85"/>
      <c r="AH377" s="85"/>
      <c r="AI377" s="85"/>
      <c r="AJ377" s="85"/>
      <c r="AK377" s="85"/>
    </row>
    <row r="378" spans="1:37" x14ac:dyDescent="0.25">
      <c r="O378" s="108">
        <f>SUMPRODUCT(O4:O377,K4:K377)</f>
        <v>15106.23</v>
      </c>
      <c r="P378" s="109">
        <f>SUMPRODUCT(K4:K377,P4:P377)</f>
        <v>1326.73</v>
      </c>
      <c r="Q378" s="109"/>
      <c r="T378" s="1">
        <f>SUMPRODUCT(K4:K377,T4:T377)</f>
        <v>3788.8</v>
      </c>
      <c r="U378" s="1">
        <f>SUMPRODUCT(K4:K377,U4:U377)</f>
        <v>0</v>
      </c>
      <c r="V378" s="1">
        <f>SUMPRODUCT(V4:V377,K4:K377)</f>
        <v>21223.77</v>
      </c>
    </row>
    <row r="379" spans="1:37" hidden="1" x14ac:dyDescent="0.25"/>
    <row r="381" spans="1:37" x14ac:dyDescent="0.25">
      <c r="R381" s="6" t="s">
        <v>682</v>
      </c>
    </row>
    <row r="382" spans="1:37" x14ac:dyDescent="0.25">
      <c r="R382" s="100"/>
    </row>
    <row r="383" spans="1:37" x14ac:dyDescent="0.25">
      <c r="R383" s="100" t="s">
        <v>683</v>
      </c>
    </row>
    <row r="384" spans="1:37" x14ac:dyDescent="0.25">
      <c r="R384" s="100" t="s">
        <v>684</v>
      </c>
    </row>
    <row r="385" spans="18:18" x14ac:dyDescent="0.25">
      <c r="R385" s="100" t="s">
        <v>685</v>
      </c>
    </row>
  </sheetData>
  <autoFilter ref="A3:AK379" xr:uid="{00000000-0009-0000-0000-000008000000}">
    <filterColumn colId="21">
      <customFilters>
        <customFilter operator="notEqual" val=" "/>
      </customFilters>
    </filterColumn>
  </autoFilter>
  <mergeCells count="45">
    <mergeCell ref="A359:A377"/>
    <mergeCell ref="B359:B377"/>
    <mergeCell ref="A272:A295"/>
    <mergeCell ref="B272:B295"/>
    <mergeCell ref="A296:A323"/>
    <mergeCell ref="B296:B323"/>
    <mergeCell ref="A324:A358"/>
    <mergeCell ref="B324:B358"/>
    <mergeCell ref="AK1:AK2"/>
    <mergeCell ref="AD1:AD2"/>
    <mergeCell ref="AE1:AE2"/>
    <mergeCell ref="AF1:AF2"/>
    <mergeCell ref="AG1:AG2"/>
    <mergeCell ref="AH1:AH2"/>
    <mergeCell ref="AI1:AI2"/>
    <mergeCell ref="AJ1:AJ2"/>
    <mergeCell ref="AA1:AA2"/>
    <mergeCell ref="AB1:AB2"/>
    <mergeCell ref="AC1:AC2"/>
    <mergeCell ref="X1:X2"/>
    <mergeCell ref="Y1:Y2"/>
    <mergeCell ref="Z1:Z2"/>
    <mergeCell ref="T1:T2"/>
    <mergeCell ref="U1:U2"/>
    <mergeCell ref="V1:V2"/>
    <mergeCell ref="W1:W2"/>
    <mergeCell ref="A2:N2"/>
    <mergeCell ref="R1:R2"/>
    <mergeCell ref="S1:S2"/>
    <mergeCell ref="Q1:Q2"/>
    <mergeCell ref="A1:C1"/>
    <mergeCell ref="D1:K1"/>
    <mergeCell ref="L1:N1"/>
    <mergeCell ref="O1:O2"/>
    <mergeCell ref="P1:P2"/>
    <mergeCell ref="A186:A236"/>
    <mergeCell ref="B186:B236"/>
    <mergeCell ref="A237:A271"/>
    <mergeCell ref="B237:B271"/>
    <mergeCell ref="A4:A61"/>
    <mergeCell ref="B4:B61"/>
    <mergeCell ref="A62:A141"/>
    <mergeCell ref="B62:B141"/>
    <mergeCell ref="A142:A185"/>
    <mergeCell ref="B142:B185"/>
  </mergeCells>
  <conditionalFormatting sqref="O4:O51">
    <cfRule type="cellIs" dxfId="149" priority="41" stopIfTrue="1" operator="greaterThan">
      <formula>0</formula>
    </cfRule>
    <cfRule type="cellIs" dxfId="148" priority="42" stopIfTrue="1" operator="greaterThan">
      <formula>0</formula>
    </cfRule>
    <cfRule type="cellIs" dxfId="147" priority="43" stopIfTrue="1" operator="greaterThan">
      <formula>0</formula>
    </cfRule>
  </conditionalFormatting>
  <conditionalFormatting sqref="O324">
    <cfRule type="cellIs" dxfId="146" priority="5" stopIfTrue="1" operator="greaterThan">
      <formula>0</formula>
    </cfRule>
    <cfRule type="cellIs" dxfId="145" priority="6" stopIfTrue="1" operator="greaterThan">
      <formula>0</formula>
    </cfRule>
    <cfRule type="cellIs" dxfId="144" priority="7" stopIfTrue="1" operator="greaterThan">
      <formula>0</formula>
    </cfRule>
  </conditionalFormatting>
  <conditionalFormatting sqref="O328:O334">
    <cfRule type="cellIs" dxfId="143" priority="17" stopIfTrue="1" operator="greaterThan">
      <formula>0</formula>
    </cfRule>
    <cfRule type="cellIs" dxfId="142" priority="18" stopIfTrue="1" operator="greaterThan">
      <formula>0</formula>
    </cfRule>
    <cfRule type="cellIs" dxfId="141" priority="19" stopIfTrue="1" operator="greaterThan">
      <formula>0</formula>
    </cfRule>
  </conditionalFormatting>
  <conditionalFormatting sqref="O337:O377">
    <cfRule type="cellIs" dxfId="140" priority="11" stopIfTrue="1" operator="greaterThan">
      <formula>0</formula>
    </cfRule>
    <cfRule type="cellIs" dxfId="139" priority="12" stopIfTrue="1" operator="greaterThan">
      <formula>0</formula>
    </cfRule>
    <cfRule type="cellIs" dxfId="138" priority="13" stopIfTrue="1" operator="greaterThan">
      <formula>0</formula>
    </cfRule>
  </conditionalFormatting>
  <conditionalFormatting sqref="P315">
    <cfRule type="cellIs" dxfId="137" priority="38" stopIfTrue="1" operator="greaterThan">
      <formula>0</formula>
    </cfRule>
    <cfRule type="cellIs" dxfId="136" priority="39" stopIfTrue="1" operator="greaterThan">
      <formula>0</formula>
    </cfRule>
    <cfRule type="cellIs" dxfId="135" priority="40" stopIfTrue="1" operator="greaterThan">
      <formula>0</formula>
    </cfRule>
  </conditionalFormatting>
  <conditionalFormatting sqref="Q312:Q316 Q322:Q323 Q333 Q335 Q356:Q357 Q376">
    <cfRule type="cellIs" dxfId="134" priority="44" operator="greaterThan">
      <formula>0</formula>
    </cfRule>
    <cfRule type="cellIs" priority="45" operator="greaterThan">
      <formula>0</formula>
    </cfRule>
  </conditionalFormatting>
  <conditionalFormatting sqref="R4:R264">
    <cfRule type="cellIs" dxfId="133" priority="1" operator="greaterThan">
      <formula>0</formula>
    </cfRule>
  </conditionalFormatting>
  <conditionalFormatting sqref="R315">
    <cfRule type="cellIs" dxfId="132" priority="8" stopIfTrue="1" operator="greaterThan">
      <formula>0</formula>
    </cfRule>
    <cfRule type="cellIs" dxfId="131" priority="9" stopIfTrue="1" operator="greaterThan">
      <formula>0</formula>
    </cfRule>
    <cfRule type="cellIs" dxfId="130" priority="10" stopIfTrue="1" operator="greaterThan">
      <formula>0</formula>
    </cfRule>
  </conditionalFormatting>
  <conditionalFormatting sqref="R4:S264">
    <cfRule type="cellIs" dxfId="129" priority="2" stopIfTrue="1" operator="greaterThan">
      <formula>0</formula>
    </cfRule>
    <cfRule type="cellIs" dxfId="128" priority="3" stopIfTrue="1" operator="greaterThan">
      <formula>0</formula>
    </cfRule>
    <cfRule type="cellIs" dxfId="127" priority="4" stopIfTrue="1" operator="greaterThan">
      <formula>0</formula>
    </cfRule>
  </conditionalFormatting>
  <conditionalFormatting sqref="T4:AK4 P4:Q293 T5:Z264 O53:O306 R265:Z306 P294:P306 Q294:Q311 Q317:Q321 Q324:Q332 Q334 Q336:Q355 Q358:Q361 Q363:Q375 Q377">
    <cfRule type="cellIs" dxfId="126" priority="51" stopIfTrue="1" operator="greaterThan">
      <formula>0</formula>
    </cfRule>
    <cfRule type="cellIs" dxfId="125" priority="52" stopIfTrue="1" operator="greaterThan">
      <formula>0</formula>
    </cfRule>
  </conditionalFormatting>
  <conditionalFormatting sqref="T4:AK4 T5:Z264 R265:Z306 P4:Q293 O53:O306 P294:P306 Q294:Q311 Q317:Q321 Q324:Q332 Q334 Q336:Q355 Q358:Q361 Q363:Q375 Q377">
    <cfRule type="cellIs" dxfId="124" priority="50" stopIfTrue="1" operator="greaterThan">
      <formula>0</formula>
    </cfRule>
  </conditionalFormatting>
  <conditionalFormatting sqref="T4:AK264 S265:AK377">
    <cfRule type="cellIs" dxfId="123" priority="46" operator="greaterThan">
      <formula>0</formula>
    </cfRule>
  </conditionalFormatting>
  <conditionalFormatting sqref="AA5:AK306">
    <cfRule type="cellIs" dxfId="122" priority="47" stopIfTrue="1" operator="greaterThan">
      <formula>0</formula>
    </cfRule>
    <cfRule type="cellIs" dxfId="121" priority="48" stopIfTrue="1" operator="greaterThan">
      <formula>0</formula>
    </cfRule>
    <cfRule type="cellIs" dxfId="120" priority="49"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CCT</vt:lpstr>
      <vt:lpstr>CEPLAN</vt:lpstr>
      <vt:lpstr>CEO</vt:lpstr>
      <vt:lpstr>CESFI</vt:lpstr>
      <vt:lpstr>FAED</vt:lpstr>
      <vt:lpstr>REITORIA</vt:lpstr>
      <vt:lpstr>MESC</vt:lpstr>
      <vt:lpstr>CEAD</vt:lpstr>
      <vt:lpstr>CEART</vt:lpstr>
      <vt:lpstr>CAV</vt:lpstr>
      <vt:lpstr>CERES</vt:lpstr>
      <vt:lpstr>ESAG</vt:lpstr>
      <vt:lpstr>CEFID</vt:lpstr>
      <vt:lpstr>CESMO</vt:lpstr>
      <vt:lpstr>CEAVI</vt:lpstr>
      <vt:lpstr>GESTOR</vt:lpstr>
      <vt:lpstr>Modelo Anexo II IN 002_2014</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RICARDO BRANDT</cp:lastModifiedBy>
  <cp:lastPrinted>2014-06-04T18:55:53Z</cp:lastPrinted>
  <dcterms:created xsi:type="dcterms:W3CDTF">2010-06-19T20:43:11Z</dcterms:created>
  <dcterms:modified xsi:type="dcterms:W3CDTF">2023-11-20T20:22:27Z</dcterms:modified>
</cp:coreProperties>
</file>