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Y:\Setores\Gestão de Contrato\Controle de Saldos\"/>
    </mc:Choice>
  </mc:AlternateContent>
  <xr:revisionPtr revIDLastSave="0" documentId="13_ncr:1_{92B522D8-2B5D-4264-8DA8-D72CD2F63BC7}" xr6:coauthVersionLast="47" xr6:coauthVersionMax="47" xr10:uidLastSave="{00000000-0000-0000-0000-000000000000}"/>
  <bookViews>
    <workbookView xWindow="-120" yWindow="-120" windowWidth="29040" windowHeight="15840" tabRatio="917" xr2:uid="{00000000-000D-0000-FFFF-FFFF00000000}"/>
  </bookViews>
  <sheets>
    <sheet name="CEART" sheetId="168" r:id="rId1"/>
  </sheets>
  <definedNames>
    <definedName name="_PE1451">OFFSET(#REF!,(MATCH(SMALL(#REF!,ROW()-10),#REF!,0)-1),0)</definedName>
    <definedName name="diasuteis">#REF!</definedName>
    <definedName name="Ferias">#REF!</definedName>
    <definedName name="RD">OFFSET(#REF!,(MATCH(SMALL(#REF!,ROW()-10),#REF!,0)-1),0)</definedName>
    <definedName name="tes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168" l="1"/>
  <c r="N8" i="168"/>
  <c r="M8" i="168"/>
  <c r="L8" i="168"/>
  <c r="K8" i="168"/>
  <c r="I7" i="168"/>
  <c r="J7" i="168" s="1"/>
  <c r="I6" i="168"/>
  <c r="J6" i="168" s="1"/>
  <c r="I5" i="168"/>
  <c r="J5" i="168" s="1"/>
  <c r="I4" i="168"/>
  <c r="J4" i="168" s="1"/>
</calcChain>
</file>

<file path=xl/sharedStrings.xml><?xml version="1.0" encoding="utf-8"?>
<sst xmlns="http://schemas.openxmlformats.org/spreadsheetml/2006/main" count="55" uniqueCount="33">
  <si>
    <t>Saldo / Automático</t>
  </si>
  <si>
    <t>...../...../......</t>
  </si>
  <si>
    <t>ALERTA</t>
  </si>
  <si>
    <t>Item</t>
  </si>
  <si>
    <t>Unidade</t>
  </si>
  <si>
    <t>Lote</t>
  </si>
  <si>
    <t>Qtde Registrada</t>
  </si>
  <si>
    <t xml:space="preserve">CENTRO PARTICIPANTE: </t>
  </si>
  <si>
    <t>Especificação</t>
  </si>
  <si>
    <t>Empresa</t>
  </si>
  <si>
    <t>Preço  Unitário</t>
  </si>
  <si>
    <t>PROCESSO: PE 0626/2023/UDESC</t>
  </si>
  <si>
    <t xml:space="preserve"> AF/OS nº  xxxx/2023 Qtde. DT</t>
  </si>
  <si>
    <t>Sabores do Pão Padaria e Café Ltda CNPJ 32.578.350/0001-26</t>
  </si>
  <si>
    <r>
      <rPr>
        <b/>
        <sz val="11"/>
        <color indexed="8"/>
        <rFont val="Calibri"/>
        <family val="2"/>
      </rPr>
      <t xml:space="preserve">COFFEE BREAK TIPO 1 (cardápio mínimo por pessoa): </t>
    </r>
    <r>
      <rPr>
        <sz val="10"/>
        <rFont val="Arial"/>
      </rPr>
      <t xml:space="preserve">
•	Café, categoria superior, não adoçado, em temperatura quente mantida em garrafas térmicas - quantitativo por pessoa (180 ml);
•	 Leite desnatado, processado em UHT, em temperatura quente mantida em garrafas térmicas - quantitativo por pessoa (50 ml); 
•	Água mineral potável, natural, sem gás, gelada - quantitativo por pessoa (100 ml);
•	Bolo de chocolate ou cenoura - quantitativo por pessoa 2 pedaços ou unidades (mínimo 30 g cada);
•	Bolo banana ou laranja   - quantitativo por pessoa 2 pedaços ou unidades (mínimo 30 g cada);
•	Mini sanduíches - quantitativo por pessoa 2 unidades (mínimo 30 g cada);
•	Mini pão de queijo - quantitativo por pessoa 2 unidades (mínimo 25 g cada).</t>
    </r>
  </si>
  <si>
    <r>
      <rPr>
        <b/>
        <sz val="11"/>
        <color indexed="8"/>
        <rFont val="Calibri"/>
        <family val="2"/>
      </rPr>
      <t>COFFEE BREAK TIPO 2 (cardápio mínimo por pessoa)</t>
    </r>
    <r>
      <rPr>
        <sz val="10"/>
        <rFont val="Arial"/>
      </rPr>
      <t xml:space="preserve">
•	Café, categoria superior, não adoçado, em temperatura quente mantida em garrafas térmicas - quantitativo por pessoa 180 ml;
•	Leite desnatado, processado em UHT, em temperatura quente mantida em garrafas térmicas - quantitativo por pessoa 50 ml;
•	Água mineral potável, natural, sem gás, gelada - quantitativo por pessoa 100 ml;
•	Suco de fruta natural ou de polpa gelado (opções: laranja, manga, uva, maracujá) - quantitativo por pessoa 200 ml;
•	Bolo de chocolate ou cenoura - quantitativo por pessoa 2 pedaços ou unidades (mínimo 30 g cada);
•	Bolo de banana ou laranja - quantitativo por pessoa 2 pedaços ou unidades (mínimo 30 g cada);
•	Mini sanduíches - quantitativo por pessoa 2 unidades (mínimo 30 g cada);
•	Mini pão de queijo - quantitativo por pessoa 2 unidades (mínimo 25 g cada);
•	Bolinhos de queijo - quantitativo por pessoa 2 unidades (mínimo 25 g cada);
•	Empanado (opções: vegetais, frango, queijo, carne) - quantitativo por pessoa 1 unidade (mínimo 30 g cada).</t>
    </r>
  </si>
  <si>
    <r>
      <rPr>
        <b/>
        <sz val="11"/>
        <color indexed="8"/>
        <rFont val="Calibri"/>
        <family val="2"/>
      </rPr>
      <t>COFFEE BREAK TIPO 3 (cardápio mínimo por pessoa)</t>
    </r>
    <r>
      <rPr>
        <sz val="10"/>
        <rFont val="Arial"/>
      </rPr>
      <t xml:space="preserve">
•	Café, categoria superior, não adoçado, em temperatura quente mantida em garrafas térmicas de aço inox - quantitativo por pessoa 180 ml;
•	Leite desnatado, processado em UHT, em temperatura quente mantida em garrafas térmicas de aço inox - quantitativo por pessoa 50 ml;
•	Água mineral potável, natural, sem gás, gelada - quantitativo por pessoa 100 ml;
•	Suco de fruta natural ou de polpa gelado (opções: laranja, manga, uva, maracujá) - quantitativo por pessoa 200 ml;
•	Iogurte - 02 sabores (opções: ameixa, coco, morango) - quantitativo por pessoa 50 ml (para cada);
•	Bolo de chocolate ou cenoura - quantitativo por pessoa 2 pedaços ou unidades (mínimo 30 g cada);
•	Bolo de banana ou coco 2 pedaços ou unidades - quantitativo por pessoa (mínimo 30 g cada);
•	Mini sanduíches - quantitativo por pessoa 2 unidades (mínimo 30 g cada);
•	Mini pão de queijo - quantitativo por pessoa 2 unidades (mínimo 25 g cada);
•	Bolinhos de queijo - quantitativo por pessoa 2 unidades (mínimo 25 g cada);
•	Empanado (opções: vegetais, frango, queijo, carne) - quantitativo por pessoa 1 unidade (mínimo 30 g cada);
•	Mini pastel assado (queijo) ou mini coxinha (frango) - quantitativo por pessoa 2 unidades (mínimo 30 g cada).</t>
    </r>
  </si>
  <si>
    <r>
      <rPr>
        <b/>
        <sz val="11"/>
        <color indexed="8"/>
        <rFont val="Calibri"/>
        <family val="2"/>
      </rPr>
      <t>COQUETEL (cardápio mínimo por pessoa)</t>
    </r>
    <r>
      <rPr>
        <sz val="10"/>
        <rFont val="Arial"/>
      </rPr>
      <t xml:space="preserve">
•	Suco de fruta natural ou de polpa, gelado – 02 sabores (laranja e uva) - quantitativo por pessoa 180 ml;
•	Refrigerante (02 sabores normais) - quantitativo por pessoa 50 ml;
•	Água mineral potável, natural, sem gás, gelada ¬ quantitativo por pessoa 100 ml;
•	Água mineral potável, natural, com gás, gelada ¬- quantitativo por pessoa 200 ml;
•	Iogurte - 02 sabores (opções: ameixa, coco, morango) - quantitativo por pessoa 50 ml (para cada)
•	Canapé com patê de atum - quantitativo por pessoa 2 pedaços ou unidades (mínimo 30 g cada);
•	Canapé com pasta de ricota e ervas finas - quantitativo por pessoa 2 pedaços ou unidades (mínimo 30 g cada);
•	Casquinha de açafrão com pasta de berinjela - quantitativo por pessoa 2 pedaços ou unidades (mínimo 30 g cada);
•	Casquinha integral com pasta de linguado - quantitativo por pessoa 2 pedaços ou unidades (mínimo 30 g cada);
•	Bolinho de aipim com carne seca - quantitativo por pessoa 2 unidades (mínimo 50 g cada)
•	Croquete de salmão, - quantitativo por pessoa 2 unidades (mínimo 30 g cada);
•	   Mini empada gratinada de frango - quantitativo por pessoa 2 unidades (mínimo 30 g cada);
•	Mini bruschetta de mussarela, tomate concassé e manjericão - quantitativo por pessoa 2 unidades (mínimo 30 g cada).</t>
    </r>
  </si>
  <si>
    <t>Detalhamento</t>
  </si>
  <si>
    <t>339030.15</t>
  </si>
  <si>
    <t>Serviço</t>
  </si>
  <si>
    <t>Coffee Break e Coquetel</t>
  </si>
  <si>
    <t>VIGÊNCIA DA ATA: 15/06/2023 até 15/06/2024</t>
  </si>
  <si>
    <t>DPPG</t>
  </si>
  <si>
    <t>DAC</t>
  </si>
  <si>
    <t>DMU</t>
  </si>
  <si>
    <t>Moda OCTA</t>
  </si>
  <si>
    <t xml:space="preserve"> AF/OS nº  1984/2023 Qtde. DT</t>
  </si>
  <si>
    <t xml:space="preserve"> AF/OS nº  2323/2023 Qtde. DT</t>
  </si>
  <si>
    <t xml:space="preserve"> AF/OS nº  2332/2023 Qtde. DT</t>
  </si>
  <si>
    <t xml:space="preserve"> AF/OS nº  2780/2023 Qtde. DT</t>
  </si>
  <si>
    <t xml:space="preserve"> AF/OS nº  2781/2023 Qtde. DT</t>
  </si>
  <si>
    <t xml:space="preserve"> AF/OS nº  2836/2023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</si>
</sst>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&quot;R$&quot;\ #,##0.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1">
    <xf numFmtId="0" fontId="0" fillId="0" borderId="0"/>
    <xf numFmtId="0" fontId="2" fillId="0" borderId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0" fontId="3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wrapText="1"/>
    </xf>
    <xf numFmtId="0" fontId="4" fillId="0" borderId="0" xfId="1" applyFont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Alignment="1" applyProtection="1">
      <alignment horizont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1" fontId="4" fillId="2" borderId="1" xfId="1" applyNumberFormat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44" fontId="4" fillId="0" borderId="0" xfId="13" applyFont="1" applyFill="1" applyAlignment="1">
      <alignment horizontal="center" vertical="center" wrapText="1"/>
    </xf>
    <xf numFmtId="3" fontId="1" fillId="6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44" fontId="7" fillId="8" borderId="1" xfId="13" applyFont="1" applyFill="1" applyBorder="1" applyAlignment="1" applyProtection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168" fontId="4" fillId="7" borderId="1" xfId="1" applyNumberFormat="1" applyFont="1" applyFill="1" applyBorder="1" applyAlignment="1">
      <alignment horizontal="center" vertical="center" wrapText="1"/>
    </xf>
    <xf numFmtId="0" fontId="4" fillId="7" borderId="1" xfId="1" applyFont="1" applyFill="1" applyBorder="1" applyAlignment="1" applyProtection="1">
      <alignment horizontal="center" vertical="center" wrapText="1"/>
      <protection locked="0"/>
    </xf>
    <xf numFmtId="0" fontId="4" fillId="7" borderId="1" xfId="1" applyFont="1" applyFill="1" applyBorder="1" applyAlignment="1">
      <alignment horizontal="center" vertical="center" wrapText="1"/>
    </xf>
    <xf numFmtId="0" fontId="4" fillId="0" borderId="0" xfId="13" applyNumberFormat="1" applyFont="1" applyFill="1" applyAlignment="1">
      <alignment horizontal="center" vertical="center" wrapText="1"/>
    </xf>
    <xf numFmtId="4" fontId="4" fillId="10" borderId="0" xfId="1" applyNumberFormat="1" applyFont="1" applyFill="1" applyAlignment="1">
      <alignment horizontal="center" vertical="center" wrapText="1"/>
    </xf>
    <xf numFmtId="0" fontId="8" fillId="10" borderId="0" xfId="1" applyFont="1" applyFill="1" applyAlignment="1">
      <alignment horizontal="center" vertical="center" wrapText="1"/>
    </xf>
    <xf numFmtId="0" fontId="8" fillId="10" borderId="0" xfId="13" applyNumberFormat="1" applyFont="1" applyFill="1" applyAlignment="1">
      <alignment horizontal="center" vertical="center" wrapText="1"/>
    </xf>
    <xf numFmtId="1" fontId="8" fillId="10" borderId="0" xfId="1" applyNumberFormat="1" applyFont="1" applyFill="1" applyAlignment="1" applyProtection="1">
      <alignment horizontal="center" wrapText="1"/>
      <protection locked="0"/>
    </xf>
    <xf numFmtId="0" fontId="4" fillId="10" borderId="0" xfId="1" applyFont="1" applyFill="1" applyAlignment="1">
      <alignment horizontal="center" vertical="center" wrapText="1"/>
    </xf>
    <xf numFmtId="0" fontId="4" fillId="10" borderId="0" xfId="13" applyNumberFormat="1" applyFont="1" applyFill="1" applyAlignment="1">
      <alignment horizontal="center" vertical="center" wrapText="1"/>
    </xf>
    <xf numFmtId="1" fontId="4" fillId="10" borderId="0" xfId="1" applyNumberFormat="1" applyFont="1" applyFill="1" applyAlignment="1" applyProtection="1">
      <alignment horizontal="center" wrapText="1"/>
      <protection locked="0"/>
    </xf>
    <xf numFmtId="0" fontId="2" fillId="7" borderId="1" xfId="0" applyFont="1" applyFill="1" applyBorder="1" applyAlignment="1">
      <alignment horizontal="left" vertical="center"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1" applyFont="1" applyFill="1" applyBorder="1" applyAlignment="1" applyProtection="1">
      <alignment horizontal="center" vertical="center" wrapText="1"/>
      <protection locked="0"/>
    </xf>
    <xf numFmtId="0" fontId="4" fillId="6" borderId="1" xfId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left" vertical="center" wrapText="1"/>
    </xf>
    <xf numFmtId="0" fontId="9" fillId="7" borderId="1" xfId="1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8" borderId="4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4" fillId="8" borderId="6" xfId="0" applyFont="1" applyFill="1" applyBorder="1" applyAlignment="1">
      <alignment horizontal="left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left" vertical="center" wrapText="1"/>
    </xf>
    <xf numFmtId="0" fontId="8" fillId="8" borderId="5" xfId="0" applyFont="1" applyFill="1" applyBorder="1" applyAlignment="1">
      <alignment horizontal="left" vertical="center" wrapText="1"/>
    </xf>
    <xf numFmtId="0" fontId="8" fillId="8" borderId="6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 vertical="center" wrapText="1"/>
    </xf>
  </cellXfs>
  <cellStyles count="101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3 2" xfId="19" xr:uid="{00000000-0005-0000-0000-000004000000}"/>
    <cellStyle name="Moeda 3 2 2" xfId="37" xr:uid="{00000000-0005-0000-0000-000004000000}"/>
    <cellStyle name="Moeda 3 2 3" xfId="56" xr:uid="{00000000-0005-0000-0000-000004000000}"/>
    <cellStyle name="Moeda 3 2 4" xfId="75" xr:uid="{00000000-0005-0000-0000-000004000000}"/>
    <cellStyle name="Moeda 3 2 5" xfId="93" xr:uid="{00000000-0005-0000-0000-000004000000}"/>
    <cellStyle name="Moeda 3 3" xfId="28" xr:uid="{00000000-0005-0000-0000-000003000000}"/>
    <cellStyle name="Moeda 3 4" xfId="47" xr:uid="{00000000-0005-0000-0000-000003000000}"/>
    <cellStyle name="Moeda 3 5" xfId="66" xr:uid="{00000000-0005-0000-0000-000003000000}"/>
    <cellStyle name="Moeda 3 6" xfId="84" xr:uid="{00000000-0005-0000-0000-000003000000}"/>
    <cellStyle name="Moeda 4" xfId="14" xr:uid="{00000000-0005-0000-0000-000005000000}"/>
    <cellStyle name="Moeda 4 2" xfId="23" xr:uid="{00000000-0005-0000-0000-000006000000}"/>
    <cellStyle name="Moeda 4 2 2" xfId="41" xr:uid="{00000000-0005-0000-0000-000006000000}"/>
    <cellStyle name="Moeda 4 2 3" xfId="60" xr:uid="{00000000-0005-0000-0000-000006000000}"/>
    <cellStyle name="Moeda 4 2 4" xfId="79" xr:uid="{00000000-0005-0000-0000-000006000000}"/>
    <cellStyle name="Moeda 4 2 5" xfId="97" xr:uid="{00000000-0005-0000-0000-000006000000}"/>
    <cellStyle name="Moeda 4 3" xfId="32" xr:uid="{00000000-0005-0000-0000-000005000000}"/>
    <cellStyle name="Moeda 4 4" xfId="51" xr:uid="{00000000-0005-0000-0000-000005000000}"/>
    <cellStyle name="Moeda 4 5" xfId="70" xr:uid="{00000000-0005-0000-0000-000005000000}"/>
    <cellStyle name="Moeda 4 6" xfId="88" xr:uid="{00000000-0005-0000-0000-000005000000}"/>
    <cellStyle name="Moeda 5" xfId="22" xr:uid="{00000000-0005-0000-0000-000007000000}"/>
    <cellStyle name="Moeda 5 2" xfId="40" xr:uid="{00000000-0005-0000-0000-000007000000}"/>
    <cellStyle name="Moeda 5 3" xfId="59" xr:uid="{00000000-0005-0000-0000-000007000000}"/>
    <cellStyle name="Moeda 5 4" xfId="78" xr:uid="{00000000-0005-0000-0000-000007000000}"/>
    <cellStyle name="Moeda 5 5" xfId="96" xr:uid="{00000000-0005-0000-0000-000007000000}"/>
    <cellStyle name="Moeda 6" xfId="31" xr:uid="{00000000-0005-0000-0000-000047000000}"/>
    <cellStyle name="Moeda 7" xfId="50" xr:uid="{00000000-0005-0000-0000-00005A000000}"/>
    <cellStyle name="Moeda 8" xfId="69" xr:uid="{00000000-0005-0000-0000-00006D000000}"/>
    <cellStyle name="Moeda 9" xfId="87" xr:uid="{00000000-0005-0000-0000-00007F000000}"/>
    <cellStyle name="Normal" xfId="0" builtinId="0"/>
    <cellStyle name="Normal 2" xfId="1" xr:uid="{00000000-0005-0000-0000-000009000000}"/>
    <cellStyle name="Porcentagem 2" xfId="12" xr:uid="{00000000-0005-0000-0000-00000B000000}"/>
    <cellStyle name="Separador de milhares 2" xfId="2" xr:uid="{00000000-0005-0000-0000-00000C000000}"/>
    <cellStyle name="Separador de milhares 2 2" xfId="7" xr:uid="{00000000-0005-0000-0000-00000D000000}"/>
    <cellStyle name="Separador de milhares 2 2 2" xfId="11" xr:uid="{00000000-0005-0000-0000-00000E000000}"/>
    <cellStyle name="Separador de milhares 2 2 2 2" xfId="21" xr:uid="{00000000-0005-0000-0000-00000F000000}"/>
    <cellStyle name="Separador de milhares 2 2 2 2 2" xfId="39" xr:uid="{00000000-0005-0000-0000-00000E000000}"/>
    <cellStyle name="Separador de milhares 2 2 2 2 3" xfId="58" xr:uid="{00000000-0005-0000-0000-00000F000000}"/>
    <cellStyle name="Separador de milhares 2 2 2 2 4" xfId="77" xr:uid="{00000000-0005-0000-0000-00000F000000}"/>
    <cellStyle name="Separador de milhares 2 2 2 2 5" xfId="95" xr:uid="{00000000-0005-0000-0000-00000F000000}"/>
    <cellStyle name="Separador de milhares 2 2 2 3" xfId="30" xr:uid="{00000000-0005-0000-0000-00000D000000}"/>
    <cellStyle name="Separador de milhares 2 2 2 4" xfId="49" xr:uid="{00000000-0005-0000-0000-00000E000000}"/>
    <cellStyle name="Separador de milhares 2 2 2 5" xfId="68" xr:uid="{00000000-0005-0000-0000-00000E000000}"/>
    <cellStyle name="Separador de milhares 2 2 2 6" xfId="86" xr:uid="{00000000-0005-0000-0000-00000E000000}"/>
    <cellStyle name="Separador de milhares 2 2 3" xfId="16" xr:uid="{00000000-0005-0000-0000-000010000000}"/>
    <cellStyle name="Separador de milhares 2 2 3 2" xfId="25" xr:uid="{00000000-0005-0000-0000-000011000000}"/>
    <cellStyle name="Separador de milhares 2 2 3 2 2" xfId="43" xr:uid="{00000000-0005-0000-0000-000010000000}"/>
    <cellStyle name="Separador de milhares 2 2 3 2 3" xfId="62" xr:uid="{00000000-0005-0000-0000-000011000000}"/>
    <cellStyle name="Separador de milhares 2 2 3 2 4" xfId="81" xr:uid="{00000000-0005-0000-0000-000011000000}"/>
    <cellStyle name="Separador de milhares 2 2 3 2 5" xfId="99" xr:uid="{00000000-0005-0000-0000-000011000000}"/>
    <cellStyle name="Separador de milhares 2 2 3 3" xfId="34" xr:uid="{00000000-0005-0000-0000-00000F000000}"/>
    <cellStyle name="Separador de milhares 2 2 3 4" xfId="53" xr:uid="{00000000-0005-0000-0000-000010000000}"/>
    <cellStyle name="Separador de milhares 2 2 3 5" xfId="72" xr:uid="{00000000-0005-0000-0000-000010000000}"/>
    <cellStyle name="Separador de milhares 2 2 3 6" xfId="90" xr:uid="{00000000-0005-0000-0000-000010000000}"/>
    <cellStyle name="Separador de milhares 2 2 4" xfId="18" xr:uid="{00000000-0005-0000-0000-000012000000}"/>
    <cellStyle name="Separador de milhares 2 2 4 2" xfId="36" xr:uid="{00000000-0005-0000-0000-000011000000}"/>
    <cellStyle name="Separador de milhares 2 2 4 3" xfId="55" xr:uid="{00000000-0005-0000-0000-000012000000}"/>
    <cellStyle name="Separador de milhares 2 2 4 4" xfId="74" xr:uid="{00000000-0005-0000-0000-000012000000}"/>
    <cellStyle name="Separador de milhares 2 2 4 5" xfId="92" xr:uid="{00000000-0005-0000-0000-000012000000}"/>
    <cellStyle name="Separador de milhares 2 2 5" xfId="27" xr:uid="{00000000-0005-0000-0000-00000C000000}"/>
    <cellStyle name="Separador de milhares 2 2 6" xfId="46" xr:uid="{00000000-0005-0000-0000-00000D000000}"/>
    <cellStyle name="Separador de milhares 2 2 7" xfId="65" xr:uid="{00000000-0005-0000-0000-00000D000000}"/>
    <cellStyle name="Separador de milhares 2 2 8" xfId="83" xr:uid="{00000000-0005-0000-0000-00000D000000}"/>
    <cellStyle name="Separador de milhares 2 3" xfId="6" xr:uid="{00000000-0005-0000-0000-000013000000}"/>
    <cellStyle name="Separador de milhares 2 3 2" xfId="10" xr:uid="{00000000-0005-0000-0000-000014000000}"/>
    <cellStyle name="Separador de milhares 2 3 2 2" xfId="20" xr:uid="{00000000-0005-0000-0000-000015000000}"/>
    <cellStyle name="Separador de milhares 2 3 2 2 2" xfId="38" xr:uid="{00000000-0005-0000-0000-000014000000}"/>
    <cellStyle name="Separador de milhares 2 3 2 2 3" xfId="57" xr:uid="{00000000-0005-0000-0000-000015000000}"/>
    <cellStyle name="Separador de milhares 2 3 2 2 4" xfId="76" xr:uid="{00000000-0005-0000-0000-000015000000}"/>
    <cellStyle name="Separador de milhares 2 3 2 2 5" xfId="94" xr:uid="{00000000-0005-0000-0000-000015000000}"/>
    <cellStyle name="Separador de milhares 2 3 2 3" xfId="29" xr:uid="{00000000-0005-0000-0000-000013000000}"/>
    <cellStyle name="Separador de milhares 2 3 2 4" xfId="48" xr:uid="{00000000-0005-0000-0000-000014000000}"/>
    <cellStyle name="Separador de milhares 2 3 2 5" xfId="67" xr:uid="{00000000-0005-0000-0000-000014000000}"/>
    <cellStyle name="Separador de milhares 2 3 2 6" xfId="85" xr:uid="{00000000-0005-0000-0000-000014000000}"/>
    <cellStyle name="Separador de milhares 2 3 3" xfId="15" xr:uid="{00000000-0005-0000-0000-000016000000}"/>
    <cellStyle name="Separador de milhares 2 3 3 2" xfId="24" xr:uid="{00000000-0005-0000-0000-000017000000}"/>
    <cellStyle name="Separador de milhares 2 3 3 2 2" xfId="42" xr:uid="{00000000-0005-0000-0000-000016000000}"/>
    <cellStyle name="Separador de milhares 2 3 3 2 3" xfId="61" xr:uid="{00000000-0005-0000-0000-000017000000}"/>
    <cellStyle name="Separador de milhares 2 3 3 2 4" xfId="80" xr:uid="{00000000-0005-0000-0000-000017000000}"/>
    <cellStyle name="Separador de milhares 2 3 3 2 5" xfId="98" xr:uid="{00000000-0005-0000-0000-000017000000}"/>
    <cellStyle name="Separador de milhares 2 3 3 3" xfId="33" xr:uid="{00000000-0005-0000-0000-000015000000}"/>
    <cellStyle name="Separador de milhares 2 3 3 4" xfId="52" xr:uid="{00000000-0005-0000-0000-000016000000}"/>
    <cellStyle name="Separador de milhares 2 3 3 5" xfId="71" xr:uid="{00000000-0005-0000-0000-000016000000}"/>
    <cellStyle name="Separador de milhares 2 3 3 6" xfId="89" xr:uid="{00000000-0005-0000-0000-000016000000}"/>
    <cellStyle name="Separador de milhares 2 3 4" xfId="17" xr:uid="{00000000-0005-0000-0000-000018000000}"/>
    <cellStyle name="Separador de milhares 2 3 4 2" xfId="35" xr:uid="{00000000-0005-0000-0000-000017000000}"/>
    <cellStyle name="Separador de milhares 2 3 4 3" xfId="54" xr:uid="{00000000-0005-0000-0000-000018000000}"/>
    <cellStyle name="Separador de milhares 2 3 4 4" xfId="73" xr:uid="{00000000-0005-0000-0000-000018000000}"/>
    <cellStyle name="Separador de milhares 2 3 4 5" xfId="91" xr:uid="{00000000-0005-0000-0000-000018000000}"/>
    <cellStyle name="Separador de milhares 2 3 5" xfId="26" xr:uid="{00000000-0005-0000-0000-000012000000}"/>
    <cellStyle name="Separador de milhares 2 3 6" xfId="45" xr:uid="{00000000-0005-0000-0000-000013000000}"/>
    <cellStyle name="Separador de milhares 2 3 7" xfId="64" xr:uid="{00000000-0005-0000-0000-000013000000}"/>
    <cellStyle name="Separador de milhares 2 3 8" xfId="82" xr:uid="{00000000-0005-0000-0000-000013000000}"/>
    <cellStyle name="Separador de milhares 3" xfId="3" xr:uid="{00000000-0005-0000-0000-000019000000}"/>
    <cellStyle name="Título 5" xfId="4" xr:uid="{00000000-0005-0000-0000-00001A000000}"/>
    <cellStyle name="Vírgula 2" xfId="44" xr:uid="{00000000-0005-0000-0000-000059000000}"/>
    <cellStyle name="Vírgula 3" xfId="63" xr:uid="{00000000-0005-0000-0000-00006C000000}"/>
    <cellStyle name="Vírgula 4" xfId="100" xr:uid="{00000000-0005-0000-0000-000091000000}"/>
  </cellStyles>
  <dxfs count="0"/>
  <tableStyles count="1" defaultTableStyle="TableStyleMedium9" defaultPivotStyle="PivotStyleLight16">
    <tableStyle name="Invisible" pivot="0" table="0" count="0" xr9:uid="{1B785521-D109-4BD3-862B-D4C3C761F8A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55493-3F49-4450-9360-63C938E92AE2}">
  <dimension ref="A1:Y16"/>
  <sheetViews>
    <sheetView tabSelected="1" zoomScale="60" zoomScaleNormal="60" workbookViewId="0">
      <selection activeCell="P3" sqref="P3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8.7109375" style="1" customWidth="1"/>
    <col min="4" max="4" width="117.7109375" style="12" customWidth="1"/>
    <col min="5" max="5" width="17.28515625" style="1" customWidth="1"/>
    <col min="6" max="6" width="11" style="1" bestFit="1" customWidth="1"/>
    <col min="7" max="7" width="12.7109375" style="14" bestFit="1" customWidth="1"/>
    <col min="8" max="8" width="13.28515625" style="6" customWidth="1"/>
    <col min="9" max="9" width="13.28515625" style="13" customWidth="1"/>
    <col min="10" max="10" width="12.5703125" style="4" customWidth="1"/>
    <col min="11" max="12" width="13.7109375" style="5" customWidth="1"/>
    <col min="13" max="25" width="13.7109375" style="2" customWidth="1"/>
    <col min="26" max="16384" width="9.7109375" style="2"/>
  </cols>
  <sheetData>
    <row r="1" spans="1:25" ht="34.5" customHeight="1" x14ac:dyDescent="0.25">
      <c r="A1" s="43" t="s">
        <v>11</v>
      </c>
      <c r="B1" s="44"/>
      <c r="C1" s="44"/>
      <c r="D1" s="45"/>
      <c r="E1" s="46" t="s">
        <v>21</v>
      </c>
      <c r="F1" s="47"/>
      <c r="G1" s="48"/>
      <c r="H1" s="49" t="s">
        <v>22</v>
      </c>
      <c r="I1" s="50"/>
      <c r="J1" s="51"/>
      <c r="K1" s="42" t="s">
        <v>27</v>
      </c>
      <c r="L1" s="42" t="s">
        <v>28</v>
      </c>
      <c r="M1" s="42" t="s">
        <v>29</v>
      </c>
      <c r="N1" s="42" t="s">
        <v>30</v>
      </c>
      <c r="O1" s="42" t="s">
        <v>31</v>
      </c>
      <c r="P1" s="42" t="s">
        <v>32</v>
      </c>
      <c r="Q1" s="42" t="s">
        <v>12</v>
      </c>
      <c r="R1" s="42" t="s">
        <v>12</v>
      </c>
      <c r="S1" s="42" t="s">
        <v>12</v>
      </c>
      <c r="T1" s="42" t="s">
        <v>12</v>
      </c>
      <c r="U1" s="42" t="s">
        <v>12</v>
      </c>
      <c r="V1" s="42" t="s">
        <v>12</v>
      </c>
      <c r="W1" s="42" t="s">
        <v>12</v>
      </c>
      <c r="X1" s="42" t="s">
        <v>12</v>
      </c>
      <c r="Y1" s="42" t="s">
        <v>12</v>
      </c>
    </row>
    <row r="2" spans="1:25" ht="34.5" customHeight="1" x14ac:dyDescent="0.25">
      <c r="A2" s="52" t="s">
        <v>7</v>
      </c>
      <c r="B2" s="52"/>
      <c r="C2" s="52"/>
      <c r="D2" s="52"/>
      <c r="E2" s="52"/>
      <c r="F2" s="52"/>
      <c r="G2" s="52"/>
      <c r="H2" s="52"/>
      <c r="I2" s="52"/>
      <c r="J2" s="5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1:25" s="3" customFormat="1" ht="30" x14ac:dyDescent="0.2">
      <c r="A3" s="18" t="s">
        <v>5</v>
      </c>
      <c r="B3" s="18" t="s">
        <v>9</v>
      </c>
      <c r="C3" s="18" t="s">
        <v>3</v>
      </c>
      <c r="D3" s="18" t="s">
        <v>8</v>
      </c>
      <c r="E3" s="19" t="s">
        <v>18</v>
      </c>
      <c r="F3" s="19" t="s">
        <v>4</v>
      </c>
      <c r="G3" s="20" t="s">
        <v>10</v>
      </c>
      <c r="H3" s="8" t="s">
        <v>6</v>
      </c>
      <c r="I3" s="9" t="s">
        <v>0</v>
      </c>
      <c r="J3" s="7" t="s">
        <v>2</v>
      </c>
      <c r="K3" s="34">
        <v>45170</v>
      </c>
      <c r="L3" s="34">
        <v>45201</v>
      </c>
      <c r="M3" s="34">
        <v>45203</v>
      </c>
      <c r="N3" s="34">
        <v>45250</v>
      </c>
      <c r="O3" s="34">
        <v>45250</v>
      </c>
      <c r="P3" s="34">
        <v>45252</v>
      </c>
      <c r="Q3" s="7" t="s">
        <v>1</v>
      </c>
      <c r="R3" s="7" t="s">
        <v>1</v>
      </c>
      <c r="S3" s="7" t="s">
        <v>1</v>
      </c>
      <c r="T3" s="7" t="s">
        <v>1</v>
      </c>
      <c r="U3" s="7" t="s">
        <v>1</v>
      </c>
      <c r="V3" s="7" t="s">
        <v>1</v>
      </c>
      <c r="W3" s="7" t="s">
        <v>1</v>
      </c>
      <c r="X3" s="7" t="s">
        <v>1</v>
      </c>
      <c r="Y3" s="7" t="s">
        <v>1</v>
      </c>
    </row>
    <row r="4" spans="1:25" ht="118.5" customHeight="1" x14ac:dyDescent="0.25">
      <c r="A4" s="38">
        <v>1</v>
      </c>
      <c r="B4" s="39" t="s">
        <v>13</v>
      </c>
      <c r="C4" s="17">
        <v>1</v>
      </c>
      <c r="D4" s="37" t="s">
        <v>14</v>
      </c>
      <c r="E4" s="21" t="s">
        <v>19</v>
      </c>
      <c r="F4" s="16" t="s">
        <v>20</v>
      </c>
      <c r="G4" s="22">
        <v>22.34</v>
      </c>
      <c r="H4" s="15">
        <v>150</v>
      </c>
      <c r="I4" s="10">
        <f>H4-(SUM(K4:Y4))</f>
        <v>0</v>
      </c>
      <c r="J4" s="11" t="str">
        <f t="shared" ref="J4:J7" si="0">IF(I4&lt;0,"ATENÇÃO","OK")</f>
        <v>OK</v>
      </c>
      <c r="K4" s="23"/>
      <c r="L4" s="23"/>
      <c r="M4" s="36">
        <v>70</v>
      </c>
      <c r="N4" s="36">
        <v>50</v>
      </c>
      <c r="O4" s="24"/>
      <c r="P4" s="36">
        <v>30</v>
      </c>
      <c r="Q4" s="24"/>
      <c r="R4" s="24"/>
      <c r="S4" s="24"/>
      <c r="T4" s="24"/>
      <c r="U4" s="24"/>
      <c r="V4" s="24"/>
      <c r="W4" s="24"/>
      <c r="X4" s="24"/>
      <c r="Y4" s="24"/>
    </row>
    <row r="5" spans="1:25" ht="168" customHeight="1" x14ac:dyDescent="0.25">
      <c r="A5" s="38"/>
      <c r="B5" s="40"/>
      <c r="C5" s="17">
        <v>2</v>
      </c>
      <c r="D5" s="33" t="s">
        <v>15</v>
      </c>
      <c r="E5" s="21" t="s">
        <v>19</v>
      </c>
      <c r="F5" s="16" t="s">
        <v>20</v>
      </c>
      <c r="G5" s="22">
        <v>31.41</v>
      </c>
      <c r="H5" s="15">
        <v>100</v>
      </c>
      <c r="I5" s="10">
        <f t="shared" ref="I5:I7" si="1">H5-(SUM(K5:Y5))</f>
        <v>0</v>
      </c>
      <c r="J5" s="11" t="str">
        <f t="shared" si="0"/>
        <v>OK</v>
      </c>
      <c r="K5" s="35">
        <v>80</v>
      </c>
      <c r="L5" s="35">
        <v>20</v>
      </c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ht="211.5" customHeight="1" x14ac:dyDescent="0.25">
      <c r="A6" s="38"/>
      <c r="B6" s="40"/>
      <c r="C6" s="17">
        <v>3</v>
      </c>
      <c r="D6" s="33" t="s">
        <v>16</v>
      </c>
      <c r="E6" s="21" t="s">
        <v>19</v>
      </c>
      <c r="F6" s="16" t="s">
        <v>20</v>
      </c>
      <c r="G6" s="22">
        <v>31.75</v>
      </c>
      <c r="H6" s="15">
        <v>80</v>
      </c>
      <c r="I6" s="10">
        <f t="shared" si="1"/>
        <v>4</v>
      </c>
      <c r="J6" s="11" t="str">
        <f t="shared" si="0"/>
        <v>OK</v>
      </c>
      <c r="K6" s="23"/>
      <c r="L6" s="35">
        <v>76</v>
      </c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ht="210.75" customHeight="1" x14ac:dyDescent="0.25">
      <c r="A7" s="38"/>
      <c r="B7" s="41"/>
      <c r="C7" s="17">
        <v>4</v>
      </c>
      <c r="D7" s="33" t="s">
        <v>17</v>
      </c>
      <c r="E7" s="21" t="s">
        <v>19</v>
      </c>
      <c r="F7" s="16" t="s">
        <v>20</v>
      </c>
      <c r="G7" s="22">
        <v>59.37</v>
      </c>
      <c r="H7" s="15">
        <v>70</v>
      </c>
      <c r="I7" s="10">
        <f t="shared" si="1"/>
        <v>25</v>
      </c>
      <c r="J7" s="11" t="str">
        <f t="shared" si="0"/>
        <v>OK</v>
      </c>
      <c r="K7" s="23"/>
      <c r="L7" s="23"/>
      <c r="M7" s="24"/>
      <c r="N7" s="24"/>
      <c r="O7" s="36">
        <v>45</v>
      </c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x14ac:dyDescent="0.25">
      <c r="K8" s="5">
        <f>SUMPRODUCT($G$4:$G$7,K4:K7)</f>
        <v>2512.8000000000002</v>
      </c>
      <c r="L8" s="5">
        <f>SUMPRODUCT($G$4:$G$7,L4:L7)</f>
        <v>3041.2</v>
      </c>
      <c r="M8" s="5">
        <f>SUMPRODUCT($G$4:$G$7,M4:M7)</f>
        <v>1563.8</v>
      </c>
      <c r="N8" s="5">
        <f>SUMPRODUCT($G$4:$G$7,N4:N7)</f>
        <v>1117</v>
      </c>
      <c r="O8" s="5">
        <f>SUMPRODUCT($G$4:$G$7,O4:O7)</f>
        <v>2671.65</v>
      </c>
    </row>
    <row r="10" spans="1:25" x14ac:dyDescent="0.25">
      <c r="D10" s="26"/>
      <c r="E10" s="27">
        <v>1</v>
      </c>
      <c r="F10" s="27">
        <v>2</v>
      </c>
      <c r="G10" s="28">
        <v>3</v>
      </c>
      <c r="H10" s="29">
        <v>4</v>
      </c>
    </row>
    <row r="11" spans="1:25" x14ac:dyDescent="0.25">
      <c r="D11" s="26" t="s">
        <v>23</v>
      </c>
      <c r="E11" s="30"/>
      <c r="F11" s="30"/>
      <c r="G11" s="31">
        <v>200</v>
      </c>
      <c r="H11" s="32">
        <v>100</v>
      </c>
    </row>
    <row r="12" spans="1:25" x14ac:dyDescent="0.25">
      <c r="D12" s="26" t="s">
        <v>24</v>
      </c>
      <c r="E12" s="30">
        <v>70</v>
      </c>
      <c r="F12" s="30"/>
      <c r="G12" s="31"/>
      <c r="H12" s="32"/>
    </row>
    <row r="13" spans="1:25" x14ac:dyDescent="0.25">
      <c r="D13" s="26" t="s">
        <v>25</v>
      </c>
      <c r="E13" s="30">
        <v>100</v>
      </c>
      <c r="F13" s="30"/>
      <c r="G13" s="31">
        <v>70</v>
      </c>
      <c r="H13" s="32"/>
    </row>
    <row r="14" spans="1:25" x14ac:dyDescent="0.25">
      <c r="D14" s="26" t="s">
        <v>26</v>
      </c>
      <c r="E14" s="30"/>
      <c r="F14" s="30">
        <v>70</v>
      </c>
      <c r="G14" s="31"/>
      <c r="H14" s="32"/>
    </row>
    <row r="15" spans="1:25" x14ac:dyDescent="0.25">
      <c r="G15" s="25"/>
    </row>
    <row r="16" spans="1:25" x14ac:dyDescent="0.25">
      <c r="G16" s="25"/>
    </row>
  </sheetData>
  <mergeCells count="21">
    <mergeCell ref="W1:W2"/>
    <mergeCell ref="X1:X2"/>
    <mergeCell ref="Y1:Y2"/>
    <mergeCell ref="N1:N2"/>
    <mergeCell ref="O1:O2"/>
    <mergeCell ref="P1:P2"/>
    <mergeCell ref="Q1:Q2"/>
    <mergeCell ref="R1:R2"/>
    <mergeCell ref="S1:S2"/>
    <mergeCell ref="A4:A7"/>
    <mergeCell ref="B4:B7"/>
    <mergeCell ref="T1:T2"/>
    <mergeCell ref="U1:U2"/>
    <mergeCell ref="V1:V2"/>
    <mergeCell ref="A1:D1"/>
    <mergeCell ref="E1:G1"/>
    <mergeCell ref="H1:J1"/>
    <mergeCell ref="K1:K2"/>
    <mergeCell ref="L1:L2"/>
    <mergeCell ref="M1:M2"/>
    <mergeCell ref="A2:J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CEART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RICARDO BRANDT</cp:lastModifiedBy>
  <cp:lastPrinted>2014-06-04T18:55:53Z</cp:lastPrinted>
  <dcterms:created xsi:type="dcterms:W3CDTF">2010-06-19T20:43:11Z</dcterms:created>
  <dcterms:modified xsi:type="dcterms:W3CDTF">2023-11-22T14:06:11Z</dcterms:modified>
</cp:coreProperties>
</file>