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Y:\Setores\Gestão de Contrato\Controle de Saldos\"/>
    </mc:Choice>
  </mc:AlternateContent>
  <xr:revisionPtr revIDLastSave="0" documentId="13_ncr:1_{51884A7A-0EEC-4CEF-8C1D-8F66CE3051C4}" xr6:coauthVersionLast="47" xr6:coauthVersionMax="47" xr10:uidLastSave="{00000000-0000-0000-0000-000000000000}"/>
  <bookViews>
    <workbookView xWindow="-120" yWindow="-120" windowWidth="29040" windowHeight="15840" tabRatio="857" xr2:uid="{00000000-000D-0000-FFFF-FFFF00000000}"/>
  </bookViews>
  <sheets>
    <sheet name="CEART" sheetId="111" r:id="rId1"/>
  </sheets>
  <definedNames>
    <definedName name="_xlnm._FilterDatabase" localSheetId="0" hidden="1">CEART!$A$3:$AF$58</definedName>
    <definedName name="CEPLAN">#REF!</definedName>
    <definedName name="CESMO">#REF!</definedName>
    <definedName name="diasuteis">#REF!</definedName>
    <definedName name="Ferias">#REF!</definedName>
    <definedName name="RD">OFFSET(#REF!,(MATCH(SMALL(#REF!,ROW()-10),#REF!,0)-1),0)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58" i="111" l="1"/>
  <c r="S58" i="111"/>
  <c r="R58" i="111"/>
  <c r="Q58" i="111"/>
  <c r="P58" i="111"/>
  <c r="O58" i="111"/>
  <c r="K58" i="111"/>
  <c r="M57" i="111"/>
  <c r="N57" i="111" s="1"/>
  <c r="M56" i="111"/>
  <c r="N56" i="111" s="1"/>
  <c r="M55" i="111"/>
  <c r="N55" i="111" s="1"/>
  <c r="M54" i="111"/>
  <c r="N54" i="111" s="1"/>
  <c r="M53" i="111"/>
  <c r="N53" i="111" s="1"/>
  <c r="M52" i="111"/>
  <c r="N52" i="111" s="1"/>
  <c r="M51" i="111"/>
  <c r="N51" i="111" s="1"/>
  <c r="M50" i="111"/>
  <c r="N50" i="111" s="1"/>
  <c r="M49" i="111"/>
  <c r="N49" i="111" s="1"/>
  <c r="M48" i="111"/>
  <c r="N48" i="111" s="1"/>
  <c r="M47" i="111"/>
  <c r="N47" i="111" s="1"/>
  <c r="M46" i="111"/>
  <c r="N46" i="111" s="1"/>
  <c r="M45" i="111"/>
  <c r="N45" i="111" s="1"/>
  <c r="M44" i="111"/>
  <c r="N44" i="111" s="1"/>
  <c r="M43" i="111"/>
  <c r="N43" i="111" s="1"/>
  <c r="M42" i="111"/>
  <c r="N42" i="111" s="1"/>
  <c r="M41" i="111"/>
  <c r="N41" i="111" s="1"/>
  <c r="M40" i="111"/>
  <c r="N40" i="111" s="1"/>
  <c r="M39" i="111"/>
  <c r="N39" i="111" s="1"/>
  <c r="M38" i="111"/>
  <c r="N38" i="111" s="1"/>
  <c r="M37" i="111"/>
  <c r="N37" i="111" s="1"/>
  <c r="M36" i="111"/>
  <c r="N36" i="111" s="1"/>
  <c r="M35" i="111"/>
  <c r="N35" i="111" s="1"/>
  <c r="M34" i="111"/>
  <c r="N34" i="111" s="1"/>
  <c r="M33" i="111"/>
  <c r="N33" i="111" s="1"/>
  <c r="M32" i="111"/>
  <c r="N32" i="111" s="1"/>
  <c r="M31" i="111"/>
  <c r="N31" i="111" s="1"/>
  <c r="M30" i="111"/>
  <c r="N30" i="111" s="1"/>
  <c r="M29" i="111"/>
  <c r="N29" i="111" s="1"/>
  <c r="M28" i="111"/>
  <c r="N28" i="111" s="1"/>
  <c r="M27" i="111"/>
  <c r="N27" i="111" s="1"/>
  <c r="M26" i="111"/>
  <c r="N26" i="111" s="1"/>
  <c r="M25" i="111"/>
  <c r="N25" i="111" s="1"/>
  <c r="M24" i="111"/>
  <c r="N24" i="111" s="1"/>
  <c r="M23" i="111"/>
  <c r="N23" i="111" s="1"/>
  <c r="M22" i="111"/>
  <c r="N22" i="111" s="1"/>
  <c r="M21" i="111"/>
  <c r="N21" i="111" s="1"/>
  <c r="M20" i="111"/>
  <c r="N20" i="111" s="1"/>
  <c r="M19" i="111"/>
  <c r="N19" i="111" s="1"/>
  <c r="M18" i="111"/>
  <c r="N18" i="111" s="1"/>
  <c r="M17" i="111"/>
  <c r="N17" i="111" s="1"/>
  <c r="M16" i="111"/>
  <c r="N16" i="111" s="1"/>
  <c r="M15" i="111"/>
  <c r="N15" i="111" s="1"/>
  <c r="M14" i="111"/>
  <c r="N14" i="111" s="1"/>
  <c r="M13" i="111"/>
  <c r="N13" i="111" s="1"/>
  <c r="M12" i="111"/>
  <c r="N12" i="111" s="1"/>
  <c r="M11" i="111"/>
  <c r="N11" i="111" s="1"/>
  <c r="M10" i="111"/>
  <c r="N10" i="111" s="1"/>
  <c r="M9" i="111"/>
  <c r="N9" i="111" s="1"/>
  <c r="M8" i="111"/>
  <c r="N8" i="111" s="1"/>
  <c r="M7" i="111"/>
  <c r="N7" i="111" s="1"/>
  <c r="M6" i="111"/>
  <c r="N6" i="111" s="1"/>
  <c r="M5" i="111"/>
  <c r="N5" i="111" s="1"/>
  <c r="M4" i="111"/>
  <c r="N4" i="111" s="1"/>
</calcChain>
</file>

<file path=xl/sharedStrings.xml><?xml version="1.0" encoding="utf-8"?>
<sst xmlns="http://schemas.openxmlformats.org/spreadsheetml/2006/main" count="353" uniqueCount="170">
  <si>
    <t>Saldo / Automático</t>
  </si>
  <si>
    <t>...../...../......</t>
  </si>
  <si>
    <t>ALERTA</t>
  </si>
  <si>
    <t>Unidade</t>
  </si>
  <si>
    <t>CENTRO PARTICIPANTE:</t>
  </si>
  <si>
    <t>Empresa</t>
  </si>
  <si>
    <t>Especificação</t>
  </si>
  <si>
    <t>Detalhamento</t>
  </si>
  <si>
    <t>LOTE</t>
  </si>
  <si>
    <t>ITEM</t>
  </si>
  <si>
    <t>VALOR UNIT</t>
  </si>
  <si>
    <t>QTDADE</t>
  </si>
  <si>
    <t>OBJETO: AQUISIÇÃO DE MATERIAIS E EQUIPAMENTOS PARA REDE DE COMPUTADORES DA UDESC</t>
  </si>
  <si>
    <t>Patch panel de 24 portas, categoria 6</t>
  </si>
  <si>
    <t>Patch panel de 24 portas, categoria 5e</t>
  </si>
  <si>
    <t>Patch panel de 48 portas, categoria 6</t>
  </si>
  <si>
    <t>Patch cord UTP, categoria 6, comprimento 0,5 m</t>
  </si>
  <si>
    <t>Patch cord UTP, categoria 5e, comprimento 0,5 m</t>
  </si>
  <si>
    <t>Patch cord UTP, categoria 6, comprimento 3 m</t>
  </si>
  <si>
    <t>Patch cord UTP, categoria 5e, comprimento 3 m</t>
  </si>
  <si>
    <t>Caixa de cabo UTP, categoria 6</t>
  </si>
  <si>
    <t>Caixa de cabo UTP, categoria 5e</t>
  </si>
  <si>
    <t>Conector RJ45 fêmea, categoria 6</t>
  </si>
  <si>
    <t>Conector RJ45 macho, categoria 6</t>
  </si>
  <si>
    <t>Conector RJ45 macho, categoria 5e</t>
  </si>
  <si>
    <t>449052.35</t>
  </si>
  <si>
    <t>339030.17</t>
  </si>
  <si>
    <t>Grupo-Classe</t>
  </si>
  <si>
    <t>Código NUC</t>
  </si>
  <si>
    <t>13-01</t>
  </si>
  <si>
    <t>02873-8-001</t>
  </si>
  <si>
    <t>DELTA CABLE TELE INFORMATICA COM E REP COMERCIAIS LTDA, CNPJ 00.111.511/0005-04</t>
  </si>
  <si>
    <t>13-05</t>
  </si>
  <si>
    <t>10954-1-004</t>
  </si>
  <si>
    <t>10954-1-006</t>
  </si>
  <si>
    <t>54-10</t>
  </si>
  <si>
    <t>10636-4-025</t>
  </si>
  <si>
    <t>06435-1-051</t>
  </si>
  <si>
    <t>56-06</t>
  </si>
  <si>
    <t>00245-3-114</t>
  </si>
  <si>
    <t>VIGÊNCIA DA ATA: 11/08/2023 até 11/08/2024</t>
  </si>
  <si>
    <t>PROCESSO: 936/2023</t>
  </si>
  <si>
    <t xml:space="preserve"> AF/OS nº  xxxx/2023 Qtde. DT</t>
  </si>
  <si>
    <t>DADB REPRESENTAÇÕES COMERCIO E SERVIÇOS LTDA ME, CNPJ 12.980.808/0001-61</t>
  </si>
  <si>
    <t>Caixa</t>
  </si>
  <si>
    <t>Marca/Modelo</t>
  </si>
  <si>
    <t>Cablix / EP6-41K</t>
  </si>
  <si>
    <t>Cablix / EPE-41K</t>
  </si>
  <si>
    <t>Maxitelecom / MTP-1148</t>
  </si>
  <si>
    <t>Cablix / MC6XXXX-Z</t>
  </si>
  <si>
    <t>Maxitelecom / MTC-7050</t>
  </si>
  <si>
    <t xml:space="preserve">Patch cord UTP, categoria 6, comprimento 1,5 m </t>
  </si>
  <si>
    <t>Patch cord UTP, categoria 5e, comprimento 1,5 m</t>
  </si>
  <si>
    <t>Maxitelecom / MTC-7160</t>
  </si>
  <si>
    <t>MPT / Cabo de Rede Cat6</t>
  </si>
  <si>
    <t>MPT / Cabo de rede Cat5E</t>
  </si>
  <si>
    <t>Cablix / EK6-41W</t>
  </si>
  <si>
    <t xml:space="preserve">Conector RJ45 fêmea, categoria 5e </t>
  </si>
  <si>
    <t>Cablix / EKE-41W</t>
  </si>
  <si>
    <t>Maxitelecom / MTM-5088-C6SL</t>
  </si>
  <si>
    <t>Maxitelecom / MTM-5088-C5E</t>
  </si>
  <si>
    <t>Patch cord UTP, categoria 6, comprimento 10 m</t>
  </si>
  <si>
    <t>Patch cord UTP, categoria 6, comprimento 20 m</t>
  </si>
  <si>
    <t>06435-1-057</t>
  </si>
  <si>
    <t>339030.16</t>
  </si>
  <si>
    <t>FT EMPREENDIMENTOS LTDA, CNPJ 38.424.765/0001-21</t>
  </si>
  <si>
    <t>Rack de Parede (12U)</t>
  </si>
  <si>
    <t>NS Telecom / NS 12U + porca M5 + parafuso M5</t>
  </si>
  <si>
    <t xml:space="preserve">Rack de Parede (8U) </t>
  </si>
  <si>
    <t>NS Telecom / NS 8U + porca M5 + parafuso M6</t>
  </si>
  <si>
    <t>Rack de Parede (6U)</t>
  </si>
  <si>
    <t>NS Telecom / NS 6U + porca M5 + parafuso M7</t>
  </si>
  <si>
    <t>Rack PDU (padrão brasileiro)</t>
  </si>
  <si>
    <t>Black Solutions / Rack PDU 8T 10A</t>
  </si>
  <si>
    <t>Rack PDU (padrão brasileiro) (20A)</t>
  </si>
  <si>
    <t>Redrack / CT06PT20A</t>
  </si>
  <si>
    <t>Ventilação Forçada para Rack</t>
  </si>
  <si>
    <t>Infinity / Kit ventilação 2 coolers</t>
  </si>
  <si>
    <t>Painel frontal para Rack</t>
  </si>
  <si>
    <t>NS Telecom / Frente falsa 1U</t>
  </si>
  <si>
    <t>Guia de cabo horizontal fechado plástico 1U</t>
  </si>
  <si>
    <t>NS Telecom / Guia de cabo 1U plástico</t>
  </si>
  <si>
    <t>Guia de cabo horizontal fechado metal 1U</t>
  </si>
  <si>
    <t>NS Telecom / Guia de cabo 1U metal</t>
  </si>
  <si>
    <t>Kit Parafuso porca gaiola para rack</t>
  </si>
  <si>
    <t>NS Telecom / Kit porcas</t>
  </si>
  <si>
    <t>02873 8 060</t>
  </si>
  <si>
    <t>02873 8 066</t>
  </si>
  <si>
    <t>02873 8 059</t>
  </si>
  <si>
    <t>02644 1 001</t>
  </si>
  <si>
    <t>06965 5 001</t>
  </si>
  <si>
    <t>339030.26</t>
  </si>
  <si>
    <t>MWV WEB SITE COMÉRCIO DE PRODUTOS ELETROELETRÔNICOS LTDA ME, CNPJ 10.513.136/0001-59</t>
  </si>
  <si>
    <t>Caneta de Limpeza para Conector Óptico (SC- 2,5 mm)</t>
  </si>
  <si>
    <t>D-NET/DN-CLC250</t>
  </si>
  <si>
    <t>Caneta de Limpeza para Conector Óptico (LC-1,25 mm)</t>
  </si>
  <si>
    <t>D-NET / DN-CLC125</t>
  </si>
  <si>
    <t>Conector Optico de campo (10 pçs)</t>
  </si>
  <si>
    <t>Furukawa / 3540096</t>
  </si>
  <si>
    <t>Caixa de cabo Optico Tipo Drop</t>
  </si>
  <si>
    <t>Furukawa / 17850058</t>
  </si>
  <si>
    <t>Protetor De Emenda Termo-Contratil (50 pçs)</t>
  </si>
  <si>
    <t>D-NET / PETC60</t>
  </si>
  <si>
    <t>Acoplador ótico PC – SC/SC</t>
  </si>
  <si>
    <t>Furukawa / 33090024</t>
  </si>
  <si>
    <t>Acoplador ótico APC – SC/SC</t>
  </si>
  <si>
    <t>Furukawa / 35260323</t>
  </si>
  <si>
    <t>Kit de Ferramentas para conectorização de fibra óptica</t>
  </si>
  <si>
    <t>D-NET / DN-KIT150-MX</t>
  </si>
  <si>
    <t>56 16</t>
  </si>
  <si>
    <t>339030 42</t>
  </si>
  <si>
    <t>Pacote</t>
  </si>
  <si>
    <t>Metro</t>
  </si>
  <si>
    <t>06870 5 010</t>
  </si>
  <si>
    <t>12264 5 003</t>
  </si>
  <si>
    <t>MINI OTDR - TIPO 1</t>
  </si>
  <si>
    <t>D-NET / DN-OTDR-MINI</t>
  </si>
  <si>
    <t>MINI OTDR - TIPO 2</t>
  </si>
  <si>
    <t>D-NET / DN-OTDR-1625</t>
  </si>
  <si>
    <t xml:space="preserve">Máquina De Emenda Optica </t>
  </si>
  <si>
    <t>D-NET / DN-CORE-95BT</t>
  </si>
  <si>
    <t>02537 2 002</t>
  </si>
  <si>
    <t>11160 0 022</t>
  </si>
  <si>
    <t>MASTERTEC TECNOLOGIA E SERVICOS ESPECIALIZADOS LTDA, CNPJ 01.177.978/0001-96</t>
  </si>
  <si>
    <t>FLEXMEDIA INDUSTRIA E COMERCIO DE EQUIPAMENTOS E TECNOLOGIA LTDA, CNPJ 06.068.368/0001-78</t>
  </si>
  <si>
    <t>Kit zumbidor / localizador de cabos</t>
  </si>
  <si>
    <t>EXBOM / FEPRO-TC300</t>
  </si>
  <si>
    <t>Testador de Cabo de Rede com Tela LCD Colorida</t>
  </si>
  <si>
    <t>NOAYAFA / NF-8601W</t>
  </si>
  <si>
    <t>Maleta com Kit Testador de Rede</t>
  </si>
  <si>
    <t xml:space="preserve">FLUKE / MS2-POE-KIT 	</t>
  </si>
  <si>
    <t>Power Injector (PoE) 48V</t>
  </si>
  <si>
    <t>D-NET / DN-POE-1001-15.4W</t>
  </si>
  <si>
    <t>Media Converter SFP</t>
  </si>
  <si>
    <t>Flexmedia / MCFO/ETHFG000</t>
  </si>
  <si>
    <t>08988 5 005</t>
  </si>
  <si>
    <t>J&amp;A SOLUÇÕES ECOMMERCE LTDA, CNPJ 24.608.949/0001-37</t>
  </si>
  <si>
    <t>Fita para etiquetadora Brother PT80</t>
  </si>
  <si>
    <t>X-FULL / M-K231</t>
  </si>
  <si>
    <t>Etiquetadora de cabos</t>
  </si>
  <si>
    <t>BROTHER / PTD 210BP</t>
  </si>
  <si>
    <t>FITA para Etiquetadora do item anterior</t>
  </si>
  <si>
    <t>X-FULL / TZE231</t>
  </si>
  <si>
    <t>FITA Super Cola para Etiquetadora do item anterior</t>
  </si>
  <si>
    <t>TAPE / TZES23</t>
  </si>
  <si>
    <t>FITA Flexivel para Etiquetadora do item anterior</t>
  </si>
  <si>
    <t>PREMIUM / FP-FX-231</t>
  </si>
  <si>
    <t>10165 6 003</t>
  </si>
  <si>
    <t>10166 4 001</t>
  </si>
  <si>
    <t>449052.36</t>
  </si>
  <si>
    <t>M2 TECNOLOGIA LTDA, CNPJ 03.635.773/0001-32</t>
  </si>
  <si>
    <t>Rolo de Velcro</t>
  </si>
  <si>
    <t>Velcro / 151717</t>
  </si>
  <si>
    <t>Alicate de Inserção Punch Down RJ45</t>
  </si>
  <si>
    <t>D-NET / DN-TOOL-PD</t>
  </si>
  <si>
    <t>Kit Porca Gaiola-Parafuso Simples (20 pçs)</t>
  </si>
  <si>
    <t>RACK STUDS / RSL2.2R20-S2</t>
  </si>
  <si>
    <t>Kit Porca Gaiola-Parafuso Duplo (50 pçs)</t>
  </si>
  <si>
    <t>RACK STUDS / RSLDUO-1RUB50-S2</t>
  </si>
  <si>
    <t>Antena Direcional</t>
  </si>
  <si>
    <t>Ubiquiti / GEN2 Airmax 5GHZ</t>
  </si>
  <si>
    <t>Quadro Comando 80x60x25</t>
  </si>
  <si>
    <t>CGR / QDC 80X60X20</t>
  </si>
  <si>
    <t>09160 0 002</t>
  </si>
  <si>
    <t>00291 7 004</t>
  </si>
  <si>
    <t>08669 0 003</t>
  </si>
  <si>
    <t>10158 3 011</t>
  </si>
  <si>
    <t xml:space="preserve"> AF/OS nº  2777/2023 Qtde. DT</t>
  </si>
  <si>
    <t xml:space="preserve"> AF/OS nº  2778/2023 Qtde. DT</t>
  </si>
  <si>
    <t xml:space="preserve"> AF/OS nº  2779/2023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</si>
</sst>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00\-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2"/>
      <name val="Courier 10 Pitch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rgb="FFFFDE5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</borders>
  <cellStyleXfs count="29">
    <xf numFmtId="0" fontId="0" fillId="0" borderId="0"/>
    <xf numFmtId="0" fontId="4" fillId="0" borderId="0"/>
    <xf numFmtId="164" fontId="4" fillId="0" borderId="0" applyFill="0" applyBorder="0" applyAlignment="0" applyProtection="0"/>
    <xf numFmtId="165" fontId="4" fillId="0" borderId="0" applyFill="0" applyBorder="0" applyAlignment="0" applyProtection="0"/>
    <xf numFmtId="0" fontId="5" fillId="0" borderId="0" applyNumberFormat="0" applyFill="0" applyBorder="0" applyAlignment="0" applyProtection="0"/>
    <xf numFmtId="4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9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wrapText="1"/>
    </xf>
    <xf numFmtId="0" fontId="6" fillId="0" borderId="0" xfId="1" applyFont="1" applyAlignment="1">
      <alignment vertical="center" wrapText="1"/>
    </xf>
    <xf numFmtId="0" fontId="6" fillId="0" borderId="0" xfId="1" applyFont="1" applyAlignment="1" applyProtection="1">
      <alignment wrapText="1"/>
      <protection locked="0"/>
    </xf>
    <xf numFmtId="3" fontId="6" fillId="0" borderId="0" xfId="1" applyNumberFormat="1" applyFont="1" applyAlignment="1" applyProtection="1">
      <alignment wrapText="1"/>
      <protection locked="0"/>
    </xf>
    <xf numFmtId="3" fontId="6" fillId="0" borderId="1" xfId="1" applyNumberFormat="1" applyFont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166" fontId="6" fillId="4" borderId="1" xfId="0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166" fontId="6" fillId="0" borderId="0" xfId="0" applyNumberFormat="1" applyFont="1" applyAlignment="1">
      <alignment horizontal="center" vertical="center" wrapText="1"/>
    </xf>
    <xf numFmtId="44" fontId="6" fillId="0" borderId="0" xfId="5" applyFont="1" applyFill="1" applyAlignment="1">
      <alignment horizontal="center" vertical="center" wrapText="1"/>
    </xf>
    <xf numFmtId="0" fontId="6" fillId="0" borderId="1" xfId="1" applyFont="1" applyBorder="1" applyAlignment="1">
      <alignment wrapText="1"/>
    </xf>
    <xf numFmtId="0" fontId="0" fillId="8" borderId="1" xfId="0" applyFill="1" applyBorder="1" applyAlignment="1">
      <alignment horizontal="center" vertical="center"/>
    </xf>
    <xf numFmtId="4" fontId="8" fillId="0" borderId="0" xfId="1" applyNumberFormat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0" fontId="6" fillId="9" borderId="0" xfId="1" applyFont="1" applyFill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166" fontId="6" fillId="9" borderId="1" xfId="1" applyNumberFormat="1" applyFont="1" applyFill="1" applyBorder="1" applyAlignment="1">
      <alignment horizontal="center" vertical="center" wrapText="1"/>
    </xf>
    <xf numFmtId="0" fontId="6" fillId="9" borderId="1" xfId="1" applyFont="1" applyFill="1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wrapText="1"/>
    </xf>
    <xf numFmtId="0" fontId="14" fillId="8" borderId="1" xfId="0" applyFont="1" applyFill="1" applyBorder="1" applyAlignment="1">
      <alignment horizontal="center" vertical="center" wrapText="1"/>
    </xf>
    <xf numFmtId="168" fontId="0" fillId="8" borderId="1" xfId="0" applyNumberFormat="1" applyFill="1" applyBorder="1" applyAlignment="1">
      <alignment horizontal="center" vertical="center"/>
    </xf>
    <xf numFmtId="168" fontId="6" fillId="0" borderId="0" xfId="5" applyNumberFormat="1" applyFont="1" applyFill="1" applyAlignment="1">
      <alignment horizontal="center" vertical="center" wrapText="1"/>
    </xf>
    <xf numFmtId="44" fontId="6" fillId="0" borderId="0" xfId="9" applyFont="1" applyAlignment="1" applyProtection="1">
      <alignment wrapText="1"/>
      <protection locked="0"/>
    </xf>
    <xf numFmtId="0" fontId="12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 wrapText="1"/>
    </xf>
    <xf numFmtId="0" fontId="13" fillId="10" borderId="6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wrapText="1"/>
    </xf>
    <xf numFmtId="0" fontId="14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168" fontId="0" fillId="10" borderId="1" xfId="0" applyNumberForma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44" fontId="6" fillId="10" borderId="0" xfId="9" applyFont="1" applyFill="1" applyAlignment="1" applyProtection="1">
      <alignment wrapText="1"/>
      <protection locked="0"/>
    </xf>
    <xf numFmtId="0" fontId="12" fillId="8" borderId="4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justify"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168" fontId="6" fillId="1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  <xf numFmtId="168" fontId="6" fillId="8" borderId="1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13" fillId="10" borderId="7" xfId="0" applyFont="1" applyFill="1" applyBorder="1" applyAlignment="1">
      <alignment horizontal="center" vertical="center"/>
    </xf>
    <xf numFmtId="0" fontId="12" fillId="10" borderId="4" xfId="0" applyFont="1" applyFill="1" applyBorder="1" applyAlignment="1">
      <alignment horizontal="center" vertical="center"/>
    </xf>
    <xf numFmtId="0" fontId="12" fillId="10" borderId="4" xfId="0" applyFont="1" applyFill="1" applyBorder="1" applyAlignment="1">
      <alignment horizontal="center" vertical="center" wrapText="1"/>
    </xf>
    <xf numFmtId="169" fontId="16" fillId="8" borderId="1" xfId="0" applyNumberFormat="1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169" fontId="16" fillId="10" borderId="1" xfId="0" applyNumberFormat="1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 vertical="top" wrapText="1"/>
    </xf>
    <xf numFmtId="0" fontId="18" fillId="10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/>
    </xf>
    <xf numFmtId="0" fontId="12" fillId="10" borderId="3" xfId="0" applyFont="1" applyFill="1" applyBorder="1" applyAlignment="1">
      <alignment horizontal="center" vertical="center"/>
    </xf>
    <xf numFmtId="0" fontId="12" fillId="10" borderId="4" xfId="0" applyFont="1" applyFill="1" applyBorder="1" applyAlignment="1">
      <alignment horizontal="center" vertical="center"/>
    </xf>
    <xf numFmtId="3" fontId="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9">
    <cellStyle name="Moeda" xfId="5" builtinId="4"/>
    <cellStyle name="Moeda 10 2" xfId="14" xr:uid="{27572BDD-8F2C-4C8A-A655-1E845BDB1C13}"/>
    <cellStyle name="Moeda 10 2 2" xfId="21" xr:uid="{27572BDD-8F2C-4C8A-A655-1E845BDB1C13}"/>
    <cellStyle name="Moeda 10 2 3" xfId="28" xr:uid="{00000000-0005-0000-0000-000001000000}"/>
    <cellStyle name="Moeda 2" xfId="6" xr:uid="{00000000-0005-0000-0000-000002000000}"/>
    <cellStyle name="Moeda 2 2" xfId="10" xr:uid="{00000000-0005-0000-0000-000003000000}"/>
    <cellStyle name="Moeda 3" xfId="9" xr:uid="{00000000-0005-0000-0000-000004000000}"/>
    <cellStyle name="Moeda 3 2" xfId="18" xr:uid="{00000000-0005-0000-0000-000004000000}"/>
    <cellStyle name="Moeda 3 3" xfId="25" xr:uid="{00000000-0005-0000-0000-000004000000}"/>
    <cellStyle name="Moeda 4" xfId="15" xr:uid="{00000000-0005-0000-0000-00003E000000}"/>
    <cellStyle name="Moeda 5" xfId="22" xr:uid="{00000000-0005-0000-0000-000045000000}"/>
    <cellStyle name="Normal" xfId="0" builtinId="0"/>
    <cellStyle name="Normal 2" xfId="1" xr:uid="{00000000-0005-0000-0000-000006000000}"/>
    <cellStyle name="Porcentagem 2" xfId="13" xr:uid="{00000000-0005-0000-0000-000007000000}"/>
    <cellStyle name="Separador de milhares 2" xfId="2" xr:uid="{00000000-0005-0000-0000-000008000000}"/>
    <cellStyle name="Separador de milhares 2 2" xfId="8" xr:uid="{00000000-0005-0000-0000-000009000000}"/>
    <cellStyle name="Separador de milhares 2 2 2" xfId="12" xr:uid="{00000000-0005-0000-0000-00000A000000}"/>
    <cellStyle name="Separador de milhares 2 2 2 2" xfId="20" xr:uid="{00000000-0005-0000-0000-00000A000000}"/>
    <cellStyle name="Separador de milhares 2 2 2 3" xfId="27" xr:uid="{00000000-0005-0000-0000-00000A000000}"/>
    <cellStyle name="Separador de milhares 2 2 3" xfId="17" xr:uid="{00000000-0005-0000-0000-000009000000}"/>
    <cellStyle name="Separador de milhares 2 2 4" xfId="24" xr:uid="{00000000-0005-0000-0000-000009000000}"/>
    <cellStyle name="Separador de milhares 2 3" xfId="7" xr:uid="{00000000-0005-0000-0000-00000B000000}"/>
    <cellStyle name="Separador de milhares 2 3 2" xfId="11" xr:uid="{00000000-0005-0000-0000-00000C000000}"/>
    <cellStyle name="Separador de milhares 2 3 2 2" xfId="19" xr:uid="{00000000-0005-0000-0000-00000C000000}"/>
    <cellStyle name="Separador de milhares 2 3 2 3" xfId="26" xr:uid="{00000000-0005-0000-0000-00000C000000}"/>
    <cellStyle name="Separador de milhares 2 3 3" xfId="16" xr:uid="{00000000-0005-0000-0000-00000B000000}"/>
    <cellStyle name="Separador de milhares 2 3 4" xfId="23" xr:uid="{00000000-0005-0000-0000-00000B000000}"/>
    <cellStyle name="Separador de milhares 3" xfId="3" xr:uid="{00000000-0005-0000-0000-00000D000000}"/>
    <cellStyle name="Título 5" xfId="4" xr:uid="{00000000-0005-0000-0000-00000E000000}"/>
  </cellStyles>
  <dxfs count="3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1" defaultTableStyle="TableStyleMedium9" defaultPivotStyle="PivotStyleLight16">
    <tableStyle name="Invisible" pivot="0" table="0" count="0" xr9:uid="{AF5284D5-E2A4-4638-A38D-7CA555A647F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van.com.br/mangueira-para-gas-de-cozinha-glp-1-20m-durin-0520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58"/>
  <sheetViews>
    <sheetView tabSelected="1" zoomScale="75" zoomScaleNormal="75" workbookViewId="0">
      <selection activeCell="Q4" sqref="Q4"/>
    </sheetView>
  </sheetViews>
  <sheetFormatPr defaultColWidth="9.7109375" defaultRowHeight="39.950000000000003" customHeight="1"/>
  <cols>
    <col min="1" max="1" width="7" style="16" customWidth="1"/>
    <col min="2" max="2" width="44.28515625" style="1" customWidth="1"/>
    <col min="3" max="3" width="9.5703125" style="15" customWidth="1"/>
    <col min="4" max="4" width="55.28515625" style="21" customWidth="1"/>
    <col min="5" max="5" width="36" style="22" customWidth="1"/>
    <col min="6" max="6" width="19.42578125" style="22" hidden="1" customWidth="1"/>
    <col min="7" max="8" width="19.42578125" style="22" customWidth="1"/>
    <col min="9" max="9" width="11.7109375" style="1" customWidth="1"/>
    <col min="10" max="10" width="18.42578125" style="1" customWidth="1"/>
    <col min="11" max="11" width="15.42578125" style="12" bestFit="1" customWidth="1"/>
    <col min="12" max="12" width="13.85546875" style="4" customWidth="1"/>
    <col min="13" max="13" width="13.28515625" style="11" customWidth="1"/>
    <col min="14" max="14" width="12.5703125" style="5" customWidth="1"/>
    <col min="15" max="26" width="13.7109375" style="4" customWidth="1"/>
    <col min="27" max="32" width="13.7109375" style="2" customWidth="1"/>
    <col min="33" max="16384" width="9.7109375" style="2"/>
  </cols>
  <sheetData>
    <row r="1" spans="1:32" ht="39.950000000000003" customHeight="1">
      <c r="A1" s="79" t="s">
        <v>41</v>
      </c>
      <c r="B1" s="79"/>
      <c r="C1" s="79"/>
      <c r="D1" s="79" t="s">
        <v>12</v>
      </c>
      <c r="E1" s="79"/>
      <c r="F1" s="79"/>
      <c r="G1" s="79"/>
      <c r="H1" s="79"/>
      <c r="I1" s="79"/>
      <c r="J1" s="79"/>
      <c r="K1" s="79"/>
      <c r="L1" s="79" t="s">
        <v>40</v>
      </c>
      <c r="M1" s="79"/>
      <c r="N1" s="79"/>
      <c r="O1" s="78" t="s">
        <v>167</v>
      </c>
      <c r="P1" s="78" t="s">
        <v>168</v>
      </c>
      <c r="Q1" s="78" t="s">
        <v>169</v>
      </c>
      <c r="R1" s="78" t="s">
        <v>42</v>
      </c>
      <c r="S1" s="78" t="s">
        <v>42</v>
      </c>
      <c r="T1" s="78" t="s">
        <v>42</v>
      </c>
      <c r="U1" s="78" t="s">
        <v>42</v>
      </c>
      <c r="V1" s="78" t="s">
        <v>42</v>
      </c>
      <c r="W1" s="78" t="s">
        <v>42</v>
      </c>
      <c r="X1" s="78" t="s">
        <v>42</v>
      </c>
      <c r="Y1" s="78" t="s">
        <v>42</v>
      </c>
      <c r="Z1" s="78" t="s">
        <v>42</v>
      </c>
      <c r="AA1" s="78" t="s">
        <v>42</v>
      </c>
      <c r="AB1" s="78" t="s">
        <v>42</v>
      </c>
      <c r="AC1" s="78" t="s">
        <v>42</v>
      </c>
      <c r="AD1" s="78" t="s">
        <v>42</v>
      </c>
      <c r="AE1" s="78" t="s">
        <v>42</v>
      </c>
      <c r="AF1" s="78" t="s">
        <v>42</v>
      </c>
    </row>
    <row r="2" spans="1:32" ht="39.950000000000003" customHeight="1">
      <c r="A2" s="79" t="s">
        <v>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</row>
    <row r="3" spans="1:32" s="3" customFormat="1" ht="51" customHeight="1">
      <c r="A3" s="17" t="s">
        <v>8</v>
      </c>
      <c r="B3" s="19" t="s">
        <v>5</v>
      </c>
      <c r="C3" s="18" t="s">
        <v>9</v>
      </c>
      <c r="D3" s="18" t="s">
        <v>6</v>
      </c>
      <c r="E3" s="18" t="s">
        <v>45</v>
      </c>
      <c r="F3" s="18"/>
      <c r="G3" s="18" t="s">
        <v>27</v>
      </c>
      <c r="H3" s="18" t="s">
        <v>28</v>
      </c>
      <c r="I3" s="19" t="s">
        <v>3</v>
      </c>
      <c r="J3" s="19" t="s">
        <v>7</v>
      </c>
      <c r="K3" s="20" t="s">
        <v>10</v>
      </c>
      <c r="L3" s="19" t="s">
        <v>11</v>
      </c>
      <c r="M3" s="23" t="s">
        <v>0</v>
      </c>
      <c r="N3" s="24" t="s">
        <v>2</v>
      </c>
      <c r="O3" s="92">
        <v>45250</v>
      </c>
      <c r="P3" s="92">
        <v>45250</v>
      </c>
      <c r="Q3" s="92">
        <v>45250</v>
      </c>
      <c r="R3" s="8" t="s">
        <v>1</v>
      </c>
      <c r="S3" s="8" t="s">
        <v>1</v>
      </c>
      <c r="T3" s="8" t="s">
        <v>1</v>
      </c>
      <c r="U3" s="8" t="s">
        <v>1</v>
      </c>
      <c r="V3" s="8" t="s">
        <v>1</v>
      </c>
      <c r="W3" s="8" t="s">
        <v>1</v>
      </c>
      <c r="X3" s="8" t="s">
        <v>1</v>
      </c>
      <c r="Y3" s="8" t="s">
        <v>1</v>
      </c>
      <c r="Z3" s="8" t="s">
        <v>1</v>
      </c>
      <c r="AA3" s="8" t="s">
        <v>1</v>
      </c>
      <c r="AB3" s="8" t="s">
        <v>1</v>
      </c>
      <c r="AC3" s="8" t="s">
        <v>1</v>
      </c>
      <c r="AD3" s="8" t="s">
        <v>1</v>
      </c>
      <c r="AE3" s="8" t="s">
        <v>1</v>
      </c>
      <c r="AF3" s="8" t="s">
        <v>1</v>
      </c>
    </row>
    <row r="4" spans="1:32" ht="39.950000000000003" customHeight="1">
      <c r="A4" s="75">
        <v>1</v>
      </c>
      <c r="B4" s="80" t="s">
        <v>43</v>
      </c>
      <c r="C4" s="48">
        <v>1</v>
      </c>
      <c r="D4" s="49" t="s">
        <v>13</v>
      </c>
      <c r="E4" s="50" t="s">
        <v>46</v>
      </c>
      <c r="F4" s="50"/>
      <c r="G4" s="51" t="s">
        <v>32</v>
      </c>
      <c r="H4" s="51" t="s">
        <v>33</v>
      </c>
      <c r="I4" s="55" t="s">
        <v>3</v>
      </c>
      <c r="J4" s="55" t="s">
        <v>26</v>
      </c>
      <c r="K4" s="56">
        <v>154</v>
      </c>
      <c r="L4" s="7"/>
      <c r="M4" s="9">
        <f>L4-(SUM(O4:AF4))</f>
        <v>0</v>
      </c>
      <c r="N4" s="10" t="str">
        <f>IF(M4&lt;0,"ATENÇÃO","OK")</f>
        <v>OK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13"/>
      <c r="AB4" s="13"/>
      <c r="AC4" s="13"/>
      <c r="AD4" s="13"/>
      <c r="AE4" s="13"/>
      <c r="AF4" s="13"/>
    </row>
    <row r="5" spans="1:32" ht="39.950000000000003" customHeight="1">
      <c r="A5" s="76"/>
      <c r="B5" s="81"/>
      <c r="C5" s="27">
        <v>2</v>
      </c>
      <c r="D5" s="49" t="s">
        <v>14</v>
      </c>
      <c r="E5" s="50" t="s">
        <v>47</v>
      </c>
      <c r="F5" s="50"/>
      <c r="G5" s="52" t="s">
        <v>32</v>
      </c>
      <c r="H5" s="52" t="s">
        <v>33</v>
      </c>
      <c r="I5" s="57" t="s">
        <v>3</v>
      </c>
      <c r="J5" s="57" t="s">
        <v>26</v>
      </c>
      <c r="K5" s="56">
        <v>130.16</v>
      </c>
      <c r="L5" s="7"/>
      <c r="M5" s="9">
        <f>L5-(SUM(O5:AF5))</f>
        <v>0</v>
      </c>
      <c r="N5" s="10" t="str">
        <f>IF(M5&lt;0,"ATENÇÃO","OK")</f>
        <v>OK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13"/>
      <c r="AB5" s="13"/>
      <c r="AC5" s="13"/>
      <c r="AD5" s="13"/>
      <c r="AE5" s="13"/>
      <c r="AF5" s="13"/>
    </row>
    <row r="6" spans="1:32" ht="39.950000000000003" customHeight="1">
      <c r="A6" s="76"/>
      <c r="B6" s="81"/>
      <c r="C6" s="27">
        <v>3</v>
      </c>
      <c r="D6" s="28" t="s">
        <v>15</v>
      </c>
      <c r="E6" s="29" t="s">
        <v>48</v>
      </c>
      <c r="F6" s="29"/>
      <c r="G6" s="52" t="s">
        <v>32</v>
      </c>
      <c r="H6" s="52" t="s">
        <v>34</v>
      </c>
      <c r="I6" s="57" t="s">
        <v>3</v>
      </c>
      <c r="J6" s="57" t="s">
        <v>26</v>
      </c>
      <c r="K6" s="58">
        <v>1200</v>
      </c>
      <c r="L6" s="7"/>
      <c r="M6" s="9">
        <f t="shared" ref="M6:M57" si="0">L6-(SUM(O6:AF6))</f>
        <v>0</v>
      </c>
      <c r="N6" s="10" t="str">
        <f t="shared" ref="N6:N57" si="1">IF(M6&lt;0,"ATENÇÃO","OK")</f>
        <v>OK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13"/>
      <c r="AB6" s="13"/>
      <c r="AC6" s="13"/>
      <c r="AD6" s="13"/>
      <c r="AE6" s="13"/>
      <c r="AF6" s="13"/>
    </row>
    <row r="7" spans="1:32" ht="39.950000000000003" customHeight="1">
      <c r="A7" s="76"/>
      <c r="B7" s="81"/>
      <c r="C7" s="27">
        <v>4</v>
      </c>
      <c r="D7" s="28" t="s">
        <v>16</v>
      </c>
      <c r="E7" s="29" t="s">
        <v>49</v>
      </c>
      <c r="F7" s="29"/>
      <c r="G7" s="52" t="s">
        <v>35</v>
      </c>
      <c r="H7" s="52" t="s">
        <v>36</v>
      </c>
      <c r="I7" s="57" t="s">
        <v>3</v>
      </c>
      <c r="J7" s="57" t="s">
        <v>26</v>
      </c>
      <c r="K7" s="58">
        <v>27</v>
      </c>
      <c r="L7" s="7"/>
      <c r="M7" s="9">
        <f t="shared" si="0"/>
        <v>0</v>
      </c>
      <c r="N7" s="10" t="str">
        <f t="shared" si="1"/>
        <v>OK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3"/>
      <c r="AB7" s="13"/>
      <c r="AC7" s="13"/>
      <c r="AD7" s="13"/>
      <c r="AE7" s="13"/>
      <c r="AF7" s="13"/>
    </row>
    <row r="8" spans="1:32" ht="39.950000000000003" customHeight="1">
      <c r="A8" s="76"/>
      <c r="B8" s="81"/>
      <c r="C8" s="27">
        <v>5</v>
      </c>
      <c r="D8" s="28" t="s">
        <v>17</v>
      </c>
      <c r="E8" s="29" t="s">
        <v>50</v>
      </c>
      <c r="F8" s="29"/>
      <c r="G8" s="52" t="s">
        <v>35</v>
      </c>
      <c r="H8" s="52" t="s">
        <v>36</v>
      </c>
      <c r="I8" s="57" t="s">
        <v>3</v>
      </c>
      <c r="J8" s="57" t="s">
        <v>26</v>
      </c>
      <c r="K8" s="58">
        <v>17.64</v>
      </c>
      <c r="L8" s="7">
        <v>100</v>
      </c>
      <c r="M8" s="9">
        <f t="shared" si="0"/>
        <v>100</v>
      </c>
      <c r="N8" s="10" t="str">
        <f t="shared" si="1"/>
        <v>OK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3"/>
      <c r="AB8" s="13"/>
      <c r="AC8" s="13"/>
      <c r="AD8" s="13"/>
      <c r="AE8" s="13"/>
      <c r="AF8" s="13"/>
    </row>
    <row r="9" spans="1:32" ht="39.950000000000003" customHeight="1">
      <c r="A9" s="76"/>
      <c r="B9" s="81"/>
      <c r="C9" s="27">
        <v>6</v>
      </c>
      <c r="D9" s="28" t="s">
        <v>51</v>
      </c>
      <c r="E9" s="29" t="s">
        <v>49</v>
      </c>
      <c r="F9" s="29"/>
      <c r="G9" s="52" t="s">
        <v>35</v>
      </c>
      <c r="H9" s="52" t="s">
        <v>36</v>
      </c>
      <c r="I9" s="57" t="s">
        <v>3</v>
      </c>
      <c r="J9" s="57" t="s">
        <v>26</v>
      </c>
      <c r="K9" s="58">
        <v>14</v>
      </c>
      <c r="L9" s="7"/>
      <c r="M9" s="9">
        <f t="shared" si="0"/>
        <v>0</v>
      </c>
      <c r="N9" s="10" t="str">
        <f t="shared" si="1"/>
        <v>OK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13"/>
      <c r="AB9" s="13"/>
      <c r="AC9" s="13"/>
      <c r="AD9" s="13"/>
      <c r="AE9" s="13"/>
      <c r="AF9" s="13"/>
    </row>
    <row r="10" spans="1:32" ht="39.950000000000003" customHeight="1">
      <c r="A10" s="76"/>
      <c r="B10" s="81"/>
      <c r="C10" s="27">
        <v>7</v>
      </c>
      <c r="D10" s="28" t="s">
        <v>52</v>
      </c>
      <c r="E10" s="29" t="s">
        <v>50</v>
      </c>
      <c r="F10" s="29"/>
      <c r="G10" s="52" t="s">
        <v>35</v>
      </c>
      <c r="H10" s="52" t="s">
        <v>36</v>
      </c>
      <c r="I10" s="57" t="s">
        <v>3</v>
      </c>
      <c r="J10" s="57" t="s">
        <v>26</v>
      </c>
      <c r="K10" s="58">
        <v>22</v>
      </c>
      <c r="L10" s="7">
        <v>100</v>
      </c>
      <c r="M10" s="9">
        <f t="shared" si="0"/>
        <v>60</v>
      </c>
      <c r="N10" s="10" t="str">
        <f t="shared" si="1"/>
        <v>OK</v>
      </c>
      <c r="O10" s="6">
        <v>40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13"/>
      <c r="AB10" s="13"/>
      <c r="AC10" s="13"/>
      <c r="AD10" s="13"/>
      <c r="AE10" s="13"/>
      <c r="AF10" s="13"/>
    </row>
    <row r="11" spans="1:32" ht="39.950000000000003" customHeight="1">
      <c r="A11" s="76"/>
      <c r="B11" s="81"/>
      <c r="C11" s="27">
        <v>8</v>
      </c>
      <c r="D11" s="28" t="s">
        <v>18</v>
      </c>
      <c r="E11" s="29" t="s">
        <v>53</v>
      </c>
      <c r="F11" s="29"/>
      <c r="G11" s="52" t="s">
        <v>35</v>
      </c>
      <c r="H11" s="52" t="s">
        <v>36</v>
      </c>
      <c r="I11" s="57" t="s">
        <v>3</v>
      </c>
      <c r="J11" s="57" t="s">
        <v>26</v>
      </c>
      <c r="K11" s="58">
        <v>51</v>
      </c>
      <c r="L11" s="7"/>
      <c r="M11" s="9">
        <f t="shared" si="0"/>
        <v>0</v>
      </c>
      <c r="N11" s="10" t="str">
        <f t="shared" si="1"/>
        <v>OK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13"/>
      <c r="AB11" s="13"/>
      <c r="AC11" s="13"/>
      <c r="AD11" s="13"/>
      <c r="AE11" s="13"/>
      <c r="AF11" s="13"/>
    </row>
    <row r="12" spans="1:32" ht="39.950000000000003" customHeight="1">
      <c r="A12" s="76"/>
      <c r="B12" s="81"/>
      <c r="C12" s="27">
        <v>9</v>
      </c>
      <c r="D12" s="28" t="s">
        <v>19</v>
      </c>
      <c r="E12" s="29" t="s">
        <v>50</v>
      </c>
      <c r="F12" s="29"/>
      <c r="G12" s="52" t="s">
        <v>35</v>
      </c>
      <c r="H12" s="52" t="s">
        <v>36</v>
      </c>
      <c r="I12" s="57" t="s">
        <v>3</v>
      </c>
      <c r="J12" s="57" t="s">
        <v>26</v>
      </c>
      <c r="K12" s="58">
        <v>30.49</v>
      </c>
      <c r="L12" s="7"/>
      <c r="M12" s="9">
        <f t="shared" si="0"/>
        <v>0</v>
      </c>
      <c r="N12" s="10" t="str">
        <f t="shared" si="1"/>
        <v>OK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13"/>
      <c r="AB12" s="13"/>
      <c r="AC12" s="13"/>
      <c r="AD12" s="13"/>
      <c r="AE12" s="13"/>
      <c r="AF12" s="13"/>
    </row>
    <row r="13" spans="1:32" ht="39.950000000000003" customHeight="1">
      <c r="A13" s="76"/>
      <c r="B13" s="81"/>
      <c r="C13" s="27">
        <v>10</v>
      </c>
      <c r="D13" s="28" t="s">
        <v>20</v>
      </c>
      <c r="E13" s="29" t="s">
        <v>54</v>
      </c>
      <c r="F13" s="29"/>
      <c r="G13" s="52" t="s">
        <v>32</v>
      </c>
      <c r="H13" s="52" t="s">
        <v>63</v>
      </c>
      <c r="I13" s="57" t="s">
        <v>44</v>
      </c>
      <c r="J13" s="57" t="s">
        <v>26</v>
      </c>
      <c r="K13" s="58">
        <v>900</v>
      </c>
      <c r="L13" s="7"/>
      <c r="M13" s="9">
        <f t="shared" si="0"/>
        <v>0</v>
      </c>
      <c r="N13" s="10" t="str">
        <f t="shared" si="1"/>
        <v>OK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3"/>
      <c r="AB13" s="13"/>
      <c r="AC13" s="13"/>
      <c r="AD13" s="13"/>
      <c r="AE13" s="13"/>
      <c r="AF13" s="13"/>
    </row>
    <row r="14" spans="1:32" ht="39.950000000000003" customHeight="1">
      <c r="A14" s="76"/>
      <c r="B14" s="81"/>
      <c r="C14" s="27">
        <v>11</v>
      </c>
      <c r="D14" s="28" t="s">
        <v>21</v>
      </c>
      <c r="E14" s="29" t="s">
        <v>55</v>
      </c>
      <c r="F14" s="29"/>
      <c r="G14" s="52" t="s">
        <v>32</v>
      </c>
      <c r="H14" s="52" t="s">
        <v>37</v>
      </c>
      <c r="I14" s="57" t="s">
        <v>44</v>
      </c>
      <c r="J14" s="57" t="s">
        <v>26</v>
      </c>
      <c r="K14" s="58">
        <v>602</v>
      </c>
      <c r="L14" s="7">
        <v>3</v>
      </c>
      <c r="M14" s="9">
        <f t="shared" si="0"/>
        <v>3</v>
      </c>
      <c r="N14" s="10" t="str">
        <f t="shared" si="1"/>
        <v>OK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13"/>
      <c r="AB14" s="13"/>
      <c r="AC14" s="13"/>
      <c r="AD14" s="13"/>
      <c r="AE14" s="13"/>
      <c r="AF14" s="13"/>
    </row>
    <row r="15" spans="1:32" ht="39.950000000000003" customHeight="1">
      <c r="A15" s="76"/>
      <c r="B15" s="81"/>
      <c r="C15" s="27">
        <v>12</v>
      </c>
      <c r="D15" s="28" t="s">
        <v>22</v>
      </c>
      <c r="E15" s="29" t="s">
        <v>56</v>
      </c>
      <c r="F15" s="29"/>
      <c r="G15" s="52" t="s">
        <v>38</v>
      </c>
      <c r="H15" s="52" t="s">
        <v>39</v>
      </c>
      <c r="I15" s="57" t="s">
        <v>3</v>
      </c>
      <c r="J15" s="57" t="s">
        <v>26</v>
      </c>
      <c r="K15" s="58">
        <v>13</v>
      </c>
      <c r="L15" s="7"/>
      <c r="M15" s="9">
        <f t="shared" si="0"/>
        <v>0</v>
      </c>
      <c r="N15" s="10" t="str">
        <f t="shared" si="1"/>
        <v>OK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3"/>
      <c r="AB15" s="13"/>
      <c r="AC15" s="13"/>
      <c r="AD15" s="13"/>
      <c r="AE15" s="13"/>
      <c r="AF15" s="13"/>
    </row>
    <row r="16" spans="1:32" ht="39.950000000000003" customHeight="1">
      <c r="A16" s="76"/>
      <c r="B16" s="81"/>
      <c r="C16" s="27">
        <v>13</v>
      </c>
      <c r="D16" s="28" t="s">
        <v>57</v>
      </c>
      <c r="E16" s="29" t="s">
        <v>58</v>
      </c>
      <c r="F16" s="29"/>
      <c r="G16" s="52" t="s">
        <v>38</v>
      </c>
      <c r="H16" s="52" t="s">
        <v>39</v>
      </c>
      <c r="I16" s="57" t="s">
        <v>3</v>
      </c>
      <c r="J16" s="57" t="s">
        <v>26</v>
      </c>
      <c r="K16" s="58">
        <v>7</v>
      </c>
      <c r="L16" s="7">
        <v>50</v>
      </c>
      <c r="M16" s="9">
        <f t="shared" si="0"/>
        <v>25</v>
      </c>
      <c r="N16" s="10" t="str">
        <f t="shared" si="1"/>
        <v>OK</v>
      </c>
      <c r="O16" s="6">
        <v>25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13"/>
      <c r="AB16" s="13"/>
      <c r="AC16" s="13"/>
      <c r="AD16" s="13"/>
      <c r="AE16" s="13"/>
      <c r="AF16" s="13"/>
    </row>
    <row r="17" spans="1:32" ht="39.950000000000003" customHeight="1">
      <c r="A17" s="76"/>
      <c r="B17" s="81"/>
      <c r="C17" s="27">
        <v>14</v>
      </c>
      <c r="D17" s="28" t="s">
        <v>23</v>
      </c>
      <c r="E17" s="29" t="s">
        <v>59</v>
      </c>
      <c r="F17" s="29"/>
      <c r="G17" s="52" t="s">
        <v>38</v>
      </c>
      <c r="H17" s="52" t="s">
        <v>39</v>
      </c>
      <c r="I17" s="57" t="s">
        <v>3</v>
      </c>
      <c r="J17" s="57" t="s">
        <v>26</v>
      </c>
      <c r="K17" s="58">
        <v>5</v>
      </c>
      <c r="L17" s="7"/>
      <c r="M17" s="9">
        <f t="shared" si="0"/>
        <v>0</v>
      </c>
      <c r="N17" s="10" t="str">
        <f t="shared" si="1"/>
        <v>OK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13"/>
      <c r="AB17" s="13"/>
      <c r="AC17" s="13"/>
      <c r="AD17" s="13"/>
      <c r="AE17" s="13"/>
      <c r="AF17" s="13"/>
    </row>
    <row r="18" spans="1:32" ht="39.950000000000003" customHeight="1">
      <c r="A18" s="76"/>
      <c r="B18" s="81"/>
      <c r="C18" s="27">
        <v>15</v>
      </c>
      <c r="D18" s="28" t="s">
        <v>24</v>
      </c>
      <c r="E18" s="29" t="s">
        <v>60</v>
      </c>
      <c r="F18" s="29"/>
      <c r="G18" s="52" t="s">
        <v>38</v>
      </c>
      <c r="H18" s="52" t="s">
        <v>39</v>
      </c>
      <c r="I18" s="57" t="s">
        <v>3</v>
      </c>
      <c r="J18" s="57" t="s">
        <v>26</v>
      </c>
      <c r="K18" s="58">
        <v>2.25</v>
      </c>
      <c r="L18" s="7">
        <v>300</v>
      </c>
      <c r="M18" s="9">
        <f t="shared" si="0"/>
        <v>200</v>
      </c>
      <c r="N18" s="10" t="str">
        <f t="shared" si="1"/>
        <v>OK</v>
      </c>
      <c r="O18" s="6">
        <v>100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13"/>
      <c r="AB18" s="13"/>
      <c r="AC18" s="13"/>
      <c r="AD18" s="13"/>
      <c r="AE18" s="13"/>
      <c r="AF18" s="13"/>
    </row>
    <row r="19" spans="1:32" ht="39.950000000000003" customHeight="1">
      <c r="A19" s="76"/>
      <c r="B19" s="81"/>
      <c r="C19" s="27">
        <v>16</v>
      </c>
      <c r="D19" s="28" t="s">
        <v>61</v>
      </c>
      <c r="E19" s="29" t="s">
        <v>53</v>
      </c>
      <c r="F19" s="29"/>
      <c r="G19" s="52" t="s">
        <v>35</v>
      </c>
      <c r="H19" s="52" t="s">
        <v>36</v>
      </c>
      <c r="I19" s="57" t="s">
        <v>3</v>
      </c>
      <c r="J19" s="57" t="s">
        <v>26</v>
      </c>
      <c r="K19" s="58">
        <v>121</v>
      </c>
      <c r="L19" s="7"/>
      <c r="M19" s="9">
        <f t="shared" si="0"/>
        <v>0</v>
      </c>
      <c r="N19" s="10" t="str">
        <f t="shared" si="1"/>
        <v>OK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13"/>
      <c r="AB19" s="13"/>
      <c r="AC19" s="13"/>
      <c r="AD19" s="13"/>
      <c r="AE19" s="13"/>
      <c r="AF19" s="13"/>
    </row>
    <row r="20" spans="1:32" ht="39.950000000000003" customHeight="1">
      <c r="A20" s="77"/>
      <c r="B20" s="82"/>
      <c r="C20" s="27">
        <v>17</v>
      </c>
      <c r="D20" s="28" t="s">
        <v>62</v>
      </c>
      <c r="E20" s="29" t="s">
        <v>53</v>
      </c>
      <c r="F20" s="29"/>
      <c r="G20" s="52" t="s">
        <v>35</v>
      </c>
      <c r="H20" s="52" t="s">
        <v>36</v>
      </c>
      <c r="I20" s="57" t="s">
        <v>3</v>
      </c>
      <c r="J20" s="57" t="s">
        <v>26</v>
      </c>
      <c r="K20" s="58">
        <v>220</v>
      </c>
      <c r="L20" s="7"/>
      <c r="M20" s="9">
        <f t="shared" si="0"/>
        <v>0</v>
      </c>
      <c r="N20" s="10" t="str">
        <f t="shared" si="1"/>
        <v>OK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13"/>
      <c r="AB20" s="13"/>
      <c r="AC20" s="13"/>
      <c r="AD20" s="13"/>
      <c r="AE20" s="13"/>
      <c r="AF20" s="13"/>
    </row>
    <row r="21" spans="1:32" ht="39.950000000000003" customHeight="1">
      <c r="A21" s="83">
        <v>2</v>
      </c>
      <c r="B21" s="86" t="s">
        <v>65</v>
      </c>
      <c r="C21" s="26">
        <v>18</v>
      </c>
      <c r="D21" s="31" t="s">
        <v>66</v>
      </c>
      <c r="E21" s="32" t="s">
        <v>67</v>
      </c>
      <c r="F21" s="32"/>
      <c r="G21" s="53">
        <v>1301</v>
      </c>
      <c r="H21" s="53" t="s">
        <v>86</v>
      </c>
      <c r="I21" s="61" t="s">
        <v>3</v>
      </c>
      <c r="J21" s="60" t="s">
        <v>26</v>
      </c>
      <c r="K21" s="59">
        <v>801.7</v>
      </c>
      <c r="L21" s="7"/>
      <c r="M21" s="9">
        <f t="shared" si="0"/>
        <v>0</v>
      </c>
      <c r="N21" s="10" t="str">
        <f t="shared" si="1"/>
        <v>OK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13"/>
      <c r="AB21" s="13"/>
      <c r="AC21" s="13"/>
      <c r="AD21" s="13"/>
      <c r="AE21" s="13"/>
      <c r="AF21" s="13"/>
    </row>
    <row r="22" spans="1:32" ht="39.950000000000003" customHeight="1">
      <c r="A22" s="84"/>
      <c r="B22" s="87"/>
      <c r="C22" s="26">
        <v>19</v>
      </c>
      <c r="D22" s="31" t="s">
        <v>68</v>
      </c>
      <c r="E22" s="32" t="s">
        <v>69</v>
      </c>
      <c r="F22" s="32"/>
      <c r="G22" s="53">
        <v>1301</v>
      </c>
      <c r="H22" s="53" t="s">
        <v>87</v>
      </c>
      <c r="I22" s="61" t="s">
        <v>3</v>
      </c>
      <c r="J22" s="54" t="s">
        <v>26</v>
      </c>
      <c r="K22" s="59">
        <v>632.91999999999996</v>
      </c>
      <c r="L22" s="7"/>
      <c r="M22" s="9">
        <f t="shared" si="0"/>
        <v>0</v>
      </c>
      <c r="N22" s="10" t="str">
        <f t="shared" si="1"/>
        <v>OK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13"/>
      <c r="AB22" s="13"/>
      <c r="AC22" s="13"/>
      <c r="AD22" s="13"/>
      <c r="AE22" s="13"/>
      <c r="AF22" s="13"/>
    </row>
    <row r="23" spans="1:32" ht="39.950000000000003" customHeight="1">
      <c r="A23" s="84"/>
      <c r="B23" s="87"/>
      <c r="C23" s="26">
        <v>20</v>
      </c>
      <c r="D23" s="31" t="s">
        <v>70</v>
      </c>
      <c r="E23" s="32" t="s">
        <v>71</v>
      </c>
      <c r="F23" s="32"/>
      <c r="G23" s="53">
        <v>1301</v>
      </c>
      <c r="H23" s="53" t="s">
        <v>88</v>
      </c>
      <c r="I23" s="61" t="s">
        <v>3</v>
      </c>
      <c r="J23" s="60" t="s">
        <v>26</v>
      </c>
      <c r="K23" s="59">
        <v>564.89</v>
      </c>
      <c r="L23" s="7"/>
      <c r="M23" s="9">
        <f t="shared" si="0"/>
        <v>0</v>
      </c>
      <c r="N23" s="10" t="str">
        <f t="shared" si="1"/>
        <v>OK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13"/>
      <c r="AB23" s="13"/>
      <c r="AC23" s="13"/>
      <c r="AD23" s="13"/>
      <c r="AE23" s="13"/>
      <c r="AF23" s="13"/>
    </row>
    <row r="24" spans="1:32" ht="39.950000000000003" customHeight="1">
      <c r="A24" s="84"/>
      <c r="B24" s="87"/>
      <c r="C24" s="26">
        <v>21</v>
      </c>
      <c r="D24" s="31" t="s">
        <v>72</v>
      </c>
      <c r="E24" s="32" t="s">
        <v>73</v>
      </c>
      <c r="F24" s="32"/>
      <c r="G24" s="53">
        <v>5616</v>
      </c>
      <c r="H24" s="53" t="s">
        <v>89</v>
      </c>
      <c r="I24" s="61" t="s">
        <v>3</v>
      </c>
      <c r="J24" s="54" t="s">
        <v>91</v>
      </c>
      <c r="K24" s="59">
        <v>83.08</v>
      </c>
      <c r="L24" s="7"/>
      <c r="M24" s="9">
        <f t="shared" si="0"/>
        <v>0</v>
      </c>
      <c r="N24" s="10" t="str">
        <f t="shared" si="1"/>
        <v>OK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13"/>
      <c r="AB24" s="13"/>
      <c r="AC24" s="13"/>
      <c r="AD24" s="13"/>
      <c r="AE24" s="13"/>
      <c r="AF24" s="13"/>
    </row>
    <row r="25" spans="1:32" ht="39.950000000000003" customHeight="1">
      <c r="A25" s="84"/>
      <c r="B25" s="87"/>
      <c r="C25" s="26">
        <v>22</v>
      </c>
      <c r="D25" s="31" t="s">
        <v>74</v>
      </c>
      <c r="E25" s="32" t="s">
        <v>75</v>
      </c>
      <c r="F25" s="32"/>
      <c r="G25" s="53">
        <v>5616</v>
      </c>
      <c r="H25" s="53" t="s">
        <v>89</v>
      </c>
      <c r="I25" s="61" t="s">
        <v>3</v>
      </c>
      <c r="J25" s="54" t="s">
        <v>91</v>
      </c>
      <c r="K25" s="59">
        <v>144.81</v>
      </c>
      <c r="L25" s="7">
        <v>5</v>
      </c>
      <c r="M25" s="9">
        <f t="shared" si="0"/>
        <v>5</v>
      </c>
      <c r="N25" s="10" t="str">
        <f t="shared" si="1"/>
        <v>OK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13"/>
      <c r="AB25" s="13"/>
      <c r="AC25" s="13"/>
      <c r="AD25" s="13"/>
      <c r="AE25" s="13"/>
      <c r="AF25" s="13"/>
    </row>
    <row r="26" spans="1:32" ht="39.950000000000003" customHeight="1">
      <c r="A26" s="84"/>
      <c r="B26" s="87"/>
      <c r="C26" s="26">
        <v>23</v>
      </c>
      <c r="D26" s="31" t="s">
        <v>76</v>
      </c>
      <c r="E26" s="32" t="s">
        <v>77</v>
      </c>
      <c r="F26" s="32"/>
      <c r="G26" s="53">
        <v>1304</v>
      </c>
      <c r="H26" s="53" t="s">
        <v>90</v>
      </c>
      <c r="I26" s="61" t="s">
        <v>3</v>
      </c>
      <c r="J26" s="60" t="s">
        <v>26</v>
      </c>
      <c r="K26" s="59">
        <v>226.75</v>
      </c>
      <c r="L26" s="7"/>
      <c r="M26" s="9">
        <f t="shared" si="0"/>
        <v>0</v>
      </c>
      <c r="N26" s="10" t="str">
        <f t="shared" si="1"/>
        <v>OK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13"/>
      <c r="AB26" s="13"/>
      <c r="AC26" s="13"/>
      <c r="AD26" s="13"/>
      <c r="AE26" s="13"/>
      <c r="AF26" s="13"/>
    </row>
    <row r="27" spans="1:32" ht="39.950000000000003" customHeight="1">
      <c r="A27" s="84"/>
      <c r="B27" s="87"/>
      <c r="C27" s="26">
        <v>24</v>
      </c>
      <c r="D27" s="31" t="s">
        <v>78</v>
      </c>
      <c r="E27" s="32" t="s">
        <v>79</v>
      </c>
      <c r="F27" s="32"/>
      <c r="G27" s="53">
        <v>5616</v>
      </c>
      <c r="H27" s="53" t="s">
        <v>89</v>
      </c>
      <c r="I27" s="61" t="s">
        <v>3</v>
      </c>
      <c r="J27" s="54" t="s">
        <v>91</v>
      </c>
      <c r="K27" s="59">
        <v>7.36</v>
      </c>
      <c r="L27" s="7"/>
      <c r="M27" s="9">
        <f t="shared" si="0"/>
        <v>0</v>
      </c>
      <c r="N27" s="10" t="str">
        <f t="shared" si="1"/>
        <v>OK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13"/>
      <c r="AB27" s="13"/>
      <c r="AC27" s="13"/>
      <c r="AD27" s="13"/>
      <c r="AE27" s="13"/>
      <c r="AF27" s="13"/>
    </row>
    <row r="28" spans="1:32" ht="39.950000000000003" customHeight="1">
      <c r="A28" s="84"/>
      <c r="B28" s="87"/>
      <c r="C28" s="26">
        <v>25</v>
      </c>
      <c r="D28" s="31" t="s">
        <v>80</v>
      </c>
      <c r="E28" s="32" t="s">
        <v>81</v>
      </c>
      <c r="F28" s="32"/>
      <c r="G28" s="53">
        <v>5616</v>
      </c>
      <c r="H28" s="53" t="s">
        <v>89</v>
      </c>
      <c r="I28" s="61" t="s">
        <v>3</v>
      </c>
      <c r="J28" s="54" t="s">
        <v>91</v>
      </c>
      <c r="K28" s="59">
        <v>22.23</v>
      </c>
      <c r="L28" s="7"/>
      <c r="M28" s="9">
        <f t="shared" si="0"/>
        <v>0</v>
      </c>
      <c r="N28" s="10" t="str">
        <f t="shared" si="1"/>
        <v>OK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13"/>
      <c r="AB28" s="13"/>
      <c r="AC28" s="13"/>
      <c r="AD28" s="13"/>
      <c r="AE28" s="13"/>
      <c r="AF28" s="13"/>
    </row>
    <row r="29" spans="1:32" ht="39.950000000000003" customHeight="1">
      <c r="A29" s="84"/>
      <c r="B29" s="87"/>
      <c r="C29" s="26">
        <v>26</v>
      </c>
      <c r="D29" s="31" t="s">
        <v>82</v>
      </c>
      <c r="E29" s="32" t="s">
        <v>83</v>
      </c>
      <c r="F29" s="32"/>
      <c r="G29" s="53">
        <v>5616</v>
      </c>
      <c r="H29" s="53" t="s">
        <v>89</v>
      </c>
      <c r="I29" s="61" t="s">
        <v>3</v>
      </c>
      <c r="J29" s="54" t="s">
        <v>91</v>
      </c>
      <c r="K29" s="59">
        <v>24.33</v>
      </c>
      <c r="L29" s="7"/>
      <c r="M29" s="9">
        <f t="shared" si="0"/>
        <v>0</v>
      </c>
      <c r="N29" s="10" t="str">
        <f t="shared" si="1"/>
        <v>OK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13"/>
      <c r="AB29" s="13"/>
      <c r="AC29" s="13"/>
      <c r="AD29" s="13"/>
      <c r="AE29" s="13"/>
      <c r="AF29" s="13"/>
    </row>
    <row r="30" spans="1:32" ht="39.950000000000003" customHeight="1">
      <c r="A30" s="85"/>
      <c r="B30" s="88"/>
      <c r="C30" s="26">
        <v>27</v>
      </c>
      <c r="D30" s="31" t="s">
        <v>84</v>
      </c>
      <c r="E30" s="32" t="s">
        <v>85</v>
      </c>
      <c r="F30" s="32"/>
      <c r="G30" s="53">
        <v>5616</v>
      </c>
      <c r="H30" s="53" t="s">
        <v>89</v>
      </c>
      <c r="I30" s="61" t="s">
        <v>3</v>
      </c>
      <c r="J30" s="54" t="s">
        <v>91</v>
      </c>
      <c r="K30" s="59">
        <v>0.68</v>
      </c>
      <c r="L30" s="7">
        <v>20</v>
      </c>
      <c r="M30" s="9">
        <f t="shared" si="0"/>
        <v>20</v>
      </c>
      <c r="N30" s="10" t="str">
        <f t="shared" si="1"/>
        <v>OK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13"/>
      <c r="AB30" s="13"/>
      <c r="AC30" s="13"/>
      <c r="AD30" s="13"/>
      <c r="AE30" s="13"/>
      <c r="AF30" s="13"/>
    </row>
    <row r="31" spans="1:32" ht="39.950000000000003" customHeight="1">
      <c r="A31" s="75">
        <v>4</v>
      </c>
      <c r="B31" s="89" t="s">
        <v>92</v>
      </c>
      <c r="C31" s="48">
        <v>36</v>
      </c>
      <c r="D31" s="40" t="s">
        <v>93</v>
      </c>
      <c r="E31" s="41" t="s">
        <v>94</v>
      </c>
      <c r="F31" s="41"/>
      <c r="G31" s="67">
        <v>5616</v>
      </c>
      <c r="H31" s="69" t="s">
        <v>89</v>
      </c>
      <c r="I31" s="68" t="s">
        <v>3</v>
      </c>
      <c r="J31" s="52" t="s">
        <v>91</v>
      </c>
      <c r="K31" s="43">
        <v>142</v>
      </c>
      <c r="L31" s="7"/>
      <c r="M31" s="9">
        <f t="shared" si="0"/>
        <v>0</v>
      </c>
      <c r="N31" s="10" t="str">
        <f t="shared" si="1"/>
        <v>OK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13"/>
      <c r="AB31" s="13"/>
      <c r="AC31" s="13"/>
      <c r="AD31" s="13"/>
      <c r="AE31" s="13"/>
      <c r="AF31" s="13"/>
    </row>
    <row r="32" spans="1:32" ht="39.950000000000003" customHeight="1">
      <c r="A32" s="76"/>
      <c r="B32" s="90"/>
      <c r="C32" s="48">
        <v>37</v>
      </c>
      <c r="D32" s="40" t="s">
        <v>95</v>
      </c>
      <c r="E32" s="41" t="s">
        <v>96</v>
      </c>
      <c r="F32" s="41"/>
      <c r="G32" s="67">
        <v>5616</v>
      </c>
      <c r="H32" s="69" t="s">
        <v>89</v>
      </c>
      <c r="I32" s="68" t="s">
        <v>3</v>
      </c>
      <c r="J32" s="52" t="s">
        <v>91</v>
      </c>
      <c r="K32" s="43">
        <v>153</v>
      </c>
      <c r="L32" s="7"/>
      <c r="M32" s="9">
        <f t="shared" si="0"/>
        <v>0</v>
      </c>
      <c r="N32" s="10" t="str">
        <f t="shared" si="1"/>
        <v>OK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13"/>
      <c r="AB32" s="13"/>
      <c r="AC32" s="13"/>
      <c r="AD32" s="13"/>
      <c r="AE32" s="13"/>
      <c r="AF32" s="13"/>
    </row>
    <row r="33" spans="1:32" ht="39.950000000000003" customHeight="1">
      <c r="A33" s="76"/>
      <c r="B33" s="90"/>
      <c r="C33" s="48">
        <v>38</v>
      </c>
      <c r="D33" s="40" t="s">
        <v>97</v>
      </c>
      <c r="E33" s="41" t="s">
        <v>98</v>
      </c>
      <c r="F33" s="41"/>
      <c r="G33" s="67">
        <v>5616</v>
      </c>
      <c r="H33" s="69" t="s">
        <v>89</v>
      </c>
      <c r="I33" s="68" t="s">
        <v>111</v>
      </c>
      <c r="J33" s="52" t="s">
        <v>91</v>
      </c>
      <c r="K33" s="43">
        <v>260</v>
      </c>
      <c r="L33" s="7"/>
      <c r="M33" s="9">
        <f t="shared" si="0"/>
        <v>0</v>
      </c>
      <c r="N33" s="10" t="str">
        <f t="shared" si="1"/>
        <v>OK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13"/>
      <c r="AB33" s="13"/>
      <c r="AC33" s="13"/>
      <c r="AD33" s="13"/>
      <c r="AE33" s="13"/>
      <c r="AF33" s="13"/>
    </row>
    <row r="34" spans="1:32" ht="39.950000000000003" customHeight="1">
      <c r="A34" s="76"/>
      <c r="B34" s="90"/>
      <c r="C34" s="48">
        <v>39</v>
      </c>
      <c r="D34" s="40" t="s">
        <v>99</v>
      </c>
      <c r="E34" s="41" t="s">
        <v>100</v>
      </c>
      <c r="F34" s="41"/>
      <c r="G34" s="67">
        <v>1305</v>
      </c>
      <c r="H34" s="69" t="s">
        <v>113</v>
      </c>
      <c r="I34" s="68" t="s">
        <v>112</v>
      </c>
      <c r="J34" s="52" t="s">
        <v>26</v>
      </c>
      <c r="K34" s="43">
        <v>2.5499999999999998</v>
      </c>
      <c r="L34" s="7"/>
      <c r="M34" s="9">
        <f t="shared" si="0"/>
        <v>0</v>
      </c>
      <c r="N34" s="10" t="str">
        <f t="shared" si="1"/>
        <v>OK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13"/>
      <c r="AB34" s="13"/>
      <c r="AC34" s="13"/>
      <c r="AD34" s="13"/>
      <c r="AE34" s="13"/>
      <c r="AF34" s="13"/>
    </row>
    <row r="35" spans="1:32" ht="39.950000000000003" customHeight="1">
      <c r="A35" s="76"/>
      <c r="B35" s="90"/>
      <c r="C35" s="48">
        <v>40</v>
      </c>
      <c r="D35" s="40" t="s">
        <v>101</v>
      </c>
      <c r="E35" s="41" t="s">
        <v>102</v>
      </c>
      <c r="F35" s="41"/>
      <c r="G35" s="67">
        <v>5616</v>
      </c>
      <c r="H35" s="69" t="s">
        <v>89</v>
      </c>
      <c r="I35" s="68" t="s">
        <v>111</v>
      </c>
      <c r="J35" s="52" t="s">
        <v>91</v>
      </c>
      <c r="K35" s="43">
        <v>29</v>
      </c>
      <c r="L35" s="7"/>
      <c r="M35" s="9">
        <f t="shared" si="0"/>
        <v>0</v>
      </c>
      <c r="N35" s="10" t="str">
        <f t="shared" si="1"/>
        <v>OK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13"/>
      <c r="AB35" s="13"/>
      <c r="AC35" s="13"/>
      <c r="AD35" s="13"/>
      <c r="AE35" s="13"/>
      <c r="AF35" s="13"/>
    </row>
    <row r="36" spans="1:32" ht="39.950000000000003" customHeight="1">
      <c r="A36" s="76"/>
      <c r="B36" s="90"/>
      <c r="C36" s="48">
        <v>41</v>
      </c>
      <c r="D36" s="40" t="s">
        <v>103</v>
      </c>
      <c r="E36" s="41" t="s">
        <v>104</v>
      </c>
      <c r="F36" s="41"/>
      <c r="G36" s="67" t="s">
        <v>109</v>
      </c>
      <c r="H36" s="69" t="s">
        <v>89</v>
      </c>
      <c r="I36" s="68" t="s">
        <v>3</v>
      </c>
      <c r="J36" s="52" t="s">
        <v>91</v>
      </c>
      <c r="K36" s="43">
        <v>37</v>
      </c>
      <c r="L36" s="7"/>
      <c r="M36" s="9">
        <f t="shared" si="0"/>
        <v>0</v>
      </c>
      <c r="N36" s="10" t="str">
        <f t="shared" si="1"/>
        <v>OK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13"/>
      <c r="AB36" s="13"/>
      <c r="AC36" s="13"/>
      <c r="AD36" s="13"/>
      <c r="AE36" s="13"/>
      <c r="AF36" s="13"/>
    </row>
    <row r="37" spans="1:32" ht="39.950000000000003" customHeight="1">
      <c r="A37" s="76"/>
      <c r="B37" s="90"/>
      <c r="C37" s="62">
        <v>42</v>
      </c>
      <c r="D37" s="40" t="s">
        <v>105</v>
      </c>
      <c r="E37" s="41" t="s">
        <v>106</v>
      </c>
      <c r="F37" s="41"/>
      <c r="G37" s="67" t="s">
        <v>109</v>
      </c>
      <c r="H37" s="69" t="s">
        <v>89</v>
      </c>
      <c r="I37" s="68" t="s">
        <v>3</v>
      </c>
      <c r="J37" s="52" t="s">
        <v>91</v>
      </c>
      <c r="K37" s="43">
        <v>37</v>
      </c>
      <c r="L37" s="7"/>
      <c r="M37" s="9">
        <f t="shared" si="0"/>
        <v>0</v>
      </c>
      <c r="N37" s="10" t="str">
        <f t="shared" si="1"/>
        <v>OK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13"/>
      <c r="AB37" s="13"/>
      <c r="AC37" s="13"/>
      <c r="AD37" s="13"/>
      <c r="AE37" s="13"/>
      <c r="AF37" s="13"/>
    </row>
    <row r="38" spans="1:32" ht="39.950000000000003" customHeight="1">
      <c r="A38" s="77"/>
      <c r="B38" s="91"/>
      <c r="C38" s="39">
        <v>43</v>
      </c>
      <c r="D38" s="40" t="s">
        <v>107</v>
      </c>
      <c r="E38" s="41" t="s">
        <v>108</v>
      </c>
      <c r="F38" s="41"/>
      <c r="G38" s="67">
        <v>2801</v>
      </c>
      <c r="H38" s="52" t="s">
        <v>114</v>
      </c>
      <c r="I38" s="68" t="s">
        <v>3</v>
      </c>
      <c r="J38" s="52" t="s">
        <v>110</v>
      </c>
      <c r="K38" s="43">
        <v>451.49</v>
      </c>
      <c r="L38" s="7"/>
      <c r="M38" s="9">
        <f t="shared" si="0"/>
        <v>0</v>
      </c>
      <c r="N38" s="10" t="str">
        <f t="shared" si="1"/>
        <v>OK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13"/>
      <c r="AB38" s="13"/>
      <c r="AC38" s="13"/>
      <c r="AD38" s="13"/>
      <c r="AE38" s="13"/>
      <c r="AF38" s="13"/>
    </row>
    <row r="39" spans="1:32" ht="39.950000000000003" customHeight="1">
      <c r="A39" s="83">
        <v>5</v>
      </c>
      <c r="B39" s="86" t="s">
        <v>31</v>
      </c>
      <c r="C39" s="30">
        <v>44</v>
      </c>
      <c r="D39" s="31" t="s">
        <v>115</v>
      </c>
      <c r="E39" s="32" t="s">
        <v>116</v>
      </c>
      <c r="F39" s="32"/>
      <c r="G39" s="65">
        <v>1304</v>
      </c>
      <c r="H39" s="70" t="s">
        <v>121</v>
      </c>
      <c r="I39" s="66" t="s">
        <v>3</v>
      </c>
      <c r="J39" s="70" t="s">
        <v>25</v>
      </c>
      <c r="K39" s="33">
        <v>4000</v>
      </c>
      <c r="L39" s="7"/>
      <c r="M39" s="9">
        <f t="shared" si="0"/>
        <v>0</v>
      </c>
      <c r="N39" s="10" t="str">
        <f t="shared" si="1"/>
        <v>OK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13"/>
      <c r="AB39" s="13"/>
      <c r="AC39" s="13"/>
      <c r="AD39" s="13"/>
      <c r="AE39" s="13"/>
      <c r="AF39" s="13"/>
    </row>
    <row r="40" spans="1:32" ht="39.950000000000003" customHeight="1">
      <c r="A40" s="84"/>
      <c r="B40" s="87"/>
      <c r="C40" s="30">
        <v>45</v>
      </c>
      <c r="D40" s="31" t="s">
        <v>117</v>
      </c>
      <c r="E40" s="32" t="s">
        <v>118</v>
      </c>
      <c r="F40" s="32"/>
      <c r="G40" s="65">
        <v>1304</v>
      </c>
      <c r="H40" s="70" t="s">
        <v>121</v>
      </c>
      <c r="I40" s="66" t="s">
        <v>3</v>
      </c>
      <c r="J40" s="70" t="s">
        <v>25</v>
      </c>
      <c r="K40" s="33">
        <v>8000</v>
      </c>
      <c r="L40" s="7"/>
      <c r="M40" s="9">
        <f t="shared" si="0"/>
        <v>0</v>
      </c>
      <c r="N40" s="10" t="str">
        <f t="shared" si="1"/>
        <v>OK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13"/>
      <c r="AB40" s="13"/>
      <c r="AC40" s="13"/>
      <c r="AD40" s="13"/>
      <c r="AE40" s="13"/>
      <c r="AF40" s="13"/>
    </row>
    <row r="41" spans="1:32" ht="39.950000000000003" customHeight="1">
      <c r="A41" s="85"/>
      <c r="B41" s="88"/>
      <c r="C41" s="30">
        <v>46</v>
      </c>
      <c r="D41" s="31" t="s">
        <v>119</v>
      </c>
      <c r="E41" s="32" t="s">
        <v>120</v>
      </c>
      <c r="F41" s="32"/>
      <c r="G41" s="65">
        <v>1304</v>
      </c>
      <c r="H41" s="70" t="s">
        <v>122</v>
      </c>
      <c r="I41" s="14" t="s">
        <v>3</v>
      </c>
      <c r="J41" s="70" t="s">
        <v>26</v>
      </c>
      <c r="K41" s="33">
        <v>8000</v>
      </c>
      <c r="L41" s="7"/>
      <c r="M41" s="9">
        <f t="shared" si="0"/>
        <v>0</v>
      </c>
      <c r="N41" s="10" t="str">
        <f t="shared" si="1"/>
        <v>OK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13"/>
      <c r="AB41" s="13"/>
      <c r="AC41" s="13"/>
      <c r="AD41" s="13"/>
      <c r="AE41" s="13"/>
      <c r="AF41" s="13"/>
    </row>
    <row r="42" spans="1:32" ht="47.25">
      <c r="A42" s="63">
        <v>6</v>
      </c>
      <c r="B42" s="64" t="s">
        <v>123</v>
      </c>
      <c r="C42" s="39">
        <v>47</v>
      </c>
      <c r="D42" s="40" t="s">
        <v>125</v>
      </c>
      <c r="E42" s="41" t="s">
        <v>126</v>
      </c>
      <c r="F42" s="41"/>
      <c r="G42" s="67">
        <v>1305</v>
      </c>
      <c r="H42" s="69" t="s">
        <v>135</v>
      </c>
      <c r="I42" s="42" t="s">
        <v>3</v>
      </c>
      <c r="J42" s="69" t="s">
        <v>26</v>
      </c>
      <c r="K42" s="43">
        <v>333.33</v>
      </c>
      <c r="L42" s="7">
        <v>2</v>
      </c>
      <c r="M42" s="9">
        <f t="shared" si="0"/>
        <v>2</v>
      </c>
      <c r="N42" s="10" t="str">
        <f t="shared" si="1"/>
        <v>OK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13"/>
      <c r="AB42" s="13"/>
      <c r="AC42" s="13"/>
      <c r="AD42" s="13"/>
      <c r="AE42" s="13"/>
      <c r="AF42" s="13"/>
    </row>
    <row r="43" spans="1:32" ht="47.25">
      <c r="A43" s="47">
        <v>7</v>
      </c>
      <c r="B43" s="46" t="s">
        <v>123</v>
      </c>
      <c r="C43" s="30">
        <v>48</v>
      </c>
      <c r="D43" s="31" t="s">
        <v>127</v>
      </c>
      <c r="E43" s="32" t="s">
        <v>128</v>
      </c>
      <c r="F43" s="32"/>
      <c r="G43" s="65">
        <v>1305</v>
      </c>
      <c r="H43" s="70" t="s">
        <v>135</v>
      </c>
      <c r="I43" s="14" t="s">
        <v>3</v>
      </c>
      <c r="J43" s="70" t="s">
        <v>26</v>
      </c>
      <c r="K43" s="33">
        <v>1229.8800000000001</v>
      </c>
      <c r="L43" s="7">
        <v>2</v>
      </c>
      <c r="M43" s="9">
        <f t="shared" si="0"/>
        <v>1</v>
      </c>
      <c r="N43" s="10" t="str">
        <f t="shared" si="1"/>
        <v>OK</v>
      </c>
      <c r="O43" s="6"/>
      <c r="P43" s="6">
        <v>1</v>
      </c>
      <c r="Q43" s="6"/>
      <c r="R43" s="6"/>
      <c r="S43" s="6"/>
      <c r="T43" s="6"/>
      <c r="U43" s="6"/>
      <c r="V43" s="6"/>
      <c r="W43" s="6"/>
      <c r="X43" s="6"/>
      <c r="Y43" s="6"/>
      <c r="Z43" s="6"/>
      <c r="AA43" s="13"/>
      <c r="AB43" s="13"/>
      <c r="AC43" s="13"/>
      <c r="AD43" s="13"/>
      <c r="AE43" s="13"/>
      <c r="AF43" s="13"/>
    </row>
    <row r="44" spans="1:32" ht="47.25">
      <c r="A44" s="63">
        <v>8</v>
      </c>
      <c r="B44" s="64" t="s">
        <v>31</v>
      </c>
      <c r="C44" s="39">
        <v>49</v>
      </c>
      <c r="D44" s="40" t="s">
        <v>129</v>
      </c>
      <c r="E44" s="41" t="s">
        <v>130</v>
      </c>
      <c r="F44" s="41"/>
      <c r="G44" s="67">
        <v>1304</v>
      </c>
      <c r="H44" s="69" t="s">
        <v>121</v>
      </c>
      <c r="I44" s="42" t="s">
        <v>3</v>
      </c>
      <c r="J44" s="69" t="s">
        <v>25</v>
      </c>
      <c r="K44" s="43">
        <v>8000</v>
      </c>
      <c r="L44" s="7">
        <v>1</v>
      </c>
      <c r="M44" s="9">
        <f t="shared" si="0"/>
        <v>0</v>
      </c>
      <c r="N44" s="10" t="str">
        <f t="shared" si="1"/>
        <v>OK</v>
      </c>
      <c r="O44" s="6"/>
      <c r="P44" s="6"/>
      <c r="Q44" s="6">
        <v>1</v>
      </c>
      <c r="R44" s="6"/>
      <c r="S44" s="6"/>
      <c r="T44" s="6"/>
      <c r="U44" s="6"/>
      <c r="V44" s="6"/>
      <c r="W44" s="6"/>
      <c r="X44" s="6"/>
      <c r="Y44" s="6"/>
      <c r="Z44" s="6"/>
      <c r="AA44" s="13"/>
      <c r="AB44" s="13"/>
      <c r="AC44" s="13"/>
      <c r="AD44" s="13"/>
      <c r="AE44" s="13"/>
      <c r="AF44" s="13"/>
    </row>
    <row r="45" spans="1:32" ht="47.25">
      <c r="A45" s="25">
        <v>9</v>
      </c>
      <c r="B45" s="36" t="s">
        <v>92</v>
      </c>
      <c r="C45" s="30">
        <v>50</v>
      </c>
      <c r="D45" s="31" t="s">
        <v>131</v>
      </c>
      <c r="E45" s="32" t="s">
        <v>132</v>
      </c>
      <c r="F45" s="32"/>
      <c r="G45" s="32" t="s">
        <v>29</v>
      </c>
      <c r="H45" s="32" t="s">
        <v>30</v>
      </c>
      <c r="I45" s="14" t="s">
        <v>3</v>
      </c>
      <c r="J45" s="14" t="s">
        <v>26</v>
      </c>
      <c r="K45" s="33">
        <v>198.84</v>
      </c>
      <c r="L45" s="7">
        <v>10</v>
      </c>
      <c r="M45" s="9">
        <f t="shared" si="0"/>
        <v>10</v>
      </c>
      <c r="N45" s="10" t="str">
        <f t="shared" si="1"/>
        <v>OK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13"/>
      <c r="AB45" s="13"/>
      <c r="AC45" s="13"/>
      <c r="AD45" s="13"/>
      <c r="AE45" s="13"/>
      <c r="AF45" s="13"/>
    </row>
    <row r="46" spans="1:32" ht="63">
      <c r="A46" s="44">
        <v>10</v>
      </c>
      <c r="B46" s="38" t="s">
        <v>124</v>
      </c>
      <c r="C46" s="39">
        <v>51</v>
      </c>
      <c r="D46" s="40" t="s">
        <v>133</v>
      </c>
      <c r="E46" s="41" t="s">
        <v>134</v>
      </c>
      <c r="F46" s="41"/>
      <c r="G46" s="41">
        <v>5616</v>
      </c>
      <c r="H46" s="41" t="s">
        <v>89</v>
      </c>
      <c r="I46" s="42" t="s">
        <v>3</v>
      </c>
      <c r="J46" s="42" t="s">
        <v>91</v>
      </c>
      <c r="K46" s="43">
        <v>154.32</v>
      </c>
      <c r="L46" s="7"/>
      <c r="M46" s="9">
        <f t="shared" si="0"/>
        <v>0</v>
      </c>
      <c r="N46" s="10" t="str">
        <f t="shared" si="1"/>
        <v>OK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13"/>
      <c r="AB46" s="13"/>
      <c r="AC46" s="13"/>
      <c r="AD46" s="13"/>
      <c r="AE46" s="13"/>
      <c r="AF46" s="13"/>
    </row>
    <row r="47" spans="1:32" ht="15.75">
      <c r="A47" s="83">
        <v>11</v>
      </c>
      <c r="B47" s="86" t="s">
        <v>136</v>
      </c>
      <c r="C47" s="30">
        <v>52</v>
      </c>
      <c r="D47" s="31" t="s">
        <v>137</v>
      </c>
      <c r="E47" s="32" t="s">
        <v>138</v>
      </c>
      <c r="F47" s="32"/>
      <c r="G47" s="32">
        <v>1001</v>
      </c>
      <c r="H47" s="32" t="s">
        <v>147</v>
      </c>
      <c r="I47" s="14" t="s">
        <v>3</v>
      </c>
      <c r="J47" s="72" t="s">
        <v>64</v>
      </c>
      <c r="K47" s="33">
        <v>31.15</v>
      </c>
      <c r="L47" s="7"/>
      <c r="M47" s="9">
        <f t="shared" si="0"/>
        <v>0</v>
      </c>
      <c r="N47" s="10" t="str">
        <f t="shared" si="1"/>
        <v>OK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13"/>
      <c r="AB47" s="13"/>
      <c r="AC47" s="13"/>
      <c r="AD47" s="13"/>
      <c r="AE47" s="13"/>
      <c r="AF47" s="13"/>
    </row>
    <row r="48" spans="1:32" ht="15.75">
      <c r="A48" s="84"/>
      <c r="B48" s="87"/>
      <c r="C48" s="30">
        <v>53</v>
      </c>
      <c r="D48" s="31" t="s">
        <v>139</v>
      </c>
      <c r="E48" s="32" t="s">
        <v>140</v>
      </c>
      <c r="F48" s="32"/>
      <c r="G48" s="32">
        <v>1004</v>
      </c>
      <c r="H48" s="32" t="s">
        <v>148</v>
      </c>
      <c r="I48" s="14" t="s">
        <v>3</v>
      </c>
      <c r="J48" s="72" t="s">
        <v>149</v>
      </c>
      <c r="K48" s="33">
        <v>290.73</v>
      </c>
      <c r="L48" s="7"/>
      <c r="M48" s="9">
        <f t="shared" si="0"/>
        <v>0</v>
      </c>
      <c r="N48" s="10" t="str">
        <f t="shared" si="1"/>
        <v>OK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13"/>
      <c r="AB48" s="13"/>
      <c r="AC48" s="13"/>
      <c r="AD48" s="13"/>
      <c r="AE48" s="13"/>
      <c r="AF48" s="13"/>
    </row>
    <row r="49" spans="1:32" ht="15.75">
      <c r="A49" s="84"/>
      <c r="B49" s="87"/>
      <c r="C49" s="30">
        <v>54</v>
      </c>
      <c r="D49" s="31" t="s">
        <v>141</v>
      </c>
      <c r="E49" s="32" t="s">
        <v>142</v>
      </c>
      <c r="F49" s="32"/>
      <c r="G49" s="32">
        <v>1001</v>
      </c>
      <c r="H49" s="32" t="s">
        <v>147</v>
      </c>
      <c r="I49" s="14" t="s">
        <v>3</v>
      </c>
      <c r="J49" s="72" t="s">
        <v>64</v>
      </c>
      <c r="K49" s="33">
        <v>35.299999999999997</v>
      </c>
      <c r="L49" s="7"/>
      <c r="M49" s="9">
        <f t="shared" si="0"/>
        <v>0</v>
      </c>
      <c r="N49" s="10" t="str">
        <f t="shared" si="1"/>
        <v>OK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13"/>
      <c r="AB49" s="13"/>
      <c r="AC49" s="13"/>
      <c r="AD49" s="13"/>
      <c r="AE49" s="13"/>
      <c r="AF49" s="13"/>
    </row>
    <row r="50" spans="1:32" ht="15.75">
      <c r="A50" s="84"/>
      <c r="B50" s="87"/>
      <c r="C50" s="30">
        <v>55</v>
      </c>
      <c r="D50" s="31" t="s">
        <v>143</v>
      </c>
      <c r="E50" s="32" t="s">
        <v>144</v>
      </c>
      <c r="F50" s="32"/>
      <c r="G50" s="32">
        <v>1001</v>
      </c>
      <c r="H50" s="32" t="s">
        <v>147</v>
      </c>
      <c r="I50" s="14" t="s">
        <v>3</v>
      </c>
      <c r="J50" s="72" t="s">
        <v>64</v>
      </c>
      <c r="K50" s="33">
        <v>35.299999999999997</v>
      </c>
      <c r="L50" s="7"/>
      <c r="M50" s="9">
        <f t="shared" si="0"/>
        <v>0</v>
      </c>
      <c r="N50" s="10" t="str">
        <f t="shared" si="1"/>
        <v>OK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13"/>
      <c r="AB50" s="13"/>
      <c r="AC50" s="13"/>
      <c r="AD50" s="13"/>
      <c r="AE50" s="13"/>
      <c r="AF50" s="13"/>
    </row>
    <row r="51" spans="1:32" ht="15.75">
      <c r="A51" s="85"/>
      <c r="B51" s="88"/>
      <c r="C51" s="30">
        <v>56</v>
      </c>
      <c r="D51" s="31" t="s">
        <v>145</v>
      </c>
      <c r="E51" s="32" t="s">
        <v>146</v>
      </c>
      <c r="F51" s="32"/>
      <c r="G51" s="32">
        <v>1001</v>
      </c>
      <c r="H51" s="32" t="s">
        <v>147</v>
      </c>
      <c r="I51" s="14" t="s">
        <v>3</v>
      </c>
      <c r="J51" s="72" t="s">
        <v>64</v>
      </c>
      <c r="K51" s="33">
        <v>49.84</v>
      </c>
      <c r="L51" s="7"/>
      <c r="M51" s="9">
        <f t="shared" si="0"/>
        <v>0</v>
      </c>
      <c r="N51" s="10" t="str">
        <f t="shared" si="1"/>
        <v>OK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13"/>
      <c r="AB51" s="13"/>
      <c r="AC51" s="13"/>
      <c r="AD51" s="13"/>
      <c r="AE51" s="13"/>
      <c r="AF51" s="13"/>
    </row>
    <row r="52" spans="1:32" ht="15.75">
      <c r="A52" s="75">
        <v>12</v>
      </c>
      <c r="B52" s="89" t="s">
        <v>150</v>
      </c>
      <c r="C52" s="39">
        <v>57</v>
      </c>
      <c r="D52" s="40" t="s">
        <v>151</v>
      </c>
      <c r="E52" s="41" t="s">
        <v>152</v>
      </c>
      <c r="F52" s="41"/>
      <c r="G52" s="41">
        <v>5410</v>
      </c>
      <c r="H52" s="41" t="s">
        <v>163</v>
      </c>
      <c r="I52" s="42" t="s">
        <v>3</v>
      </c>
      <c r="J52" s="71" t="s">
        <v>91</v>
      </c>
      <c r="K52" s="43">
        <v>16.059999999999999</v>
      </c>
      <c r="L52" s="7"/>
      <c r="M52" s="9">
        <f t="shared" si="0"/>
        <v>0</v>
      </c>
      <c r="N52" s="10" t="str">
        <f t="shared" si="1"/>
        <v>OK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13"/>
      <c r="AB52" s="13"/>
      <c r="AC52" s="13"/>
      <c r="AD52" s="13"/>
      <c r="AE52" s="13"/>
      <c r="AF52" s="13"/>
    </row>
    <row r="53" spans="1:32" ht="15.75">
      <c r="A53" s="76"/>
      <c r="B53" s="90"/>
      <c r="C53" s="39">
        <v>58</v>
      </c>
      <c r="D53" s="40" t="s">
        <v>153</v>
      </c>
      <c r="E53" s="41" t="s">
        <v>154</v>
      </c>
      <c r="F53" s="41"/>
      <c r="G53" s="41"/>
      <c r="H53" s="41" t="s">
        <v>164</v>
      </c>
      <c r="I53" s="42" t="s">
        <v>3</v>
      </c>
      <c r="J53" s="71" t="s">
        <v>26</v>
      </c>
      <c r="K53" s="43">
        <v>52.26</v>
      </c>
      <c r="L53" s="7"/>
      <c r="M53" s="9">
        <f t="shared" si="0"/>
        <v>0</v>
      </c>
      <c r="N53" s="10" t="str">
        <f t="shared" si="1"/>
        <v>OK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13"/>
      <c r="AB53" s="13"/>
      <c r="AC53" s="13"/>
      <c r="AD53" s="13"/>
      <c r="AE53" s="13"/>
      <c r="AF53" s="13"/>
    </row>
    <row r="54" spans="1:32" ht="15.75">
      <c r="A54" s="76"/>
      <c r="B54" s="90"/>
      <c r="C54" s="39">
        <v>59</v>
      </c>
      <c r="D54" s="40" t="s">
        <v>155</v>
      </c>
      <c r="E54" s="41" t="s">
        <v>156</v>
      </c>
      <c r="F54" s="41"/>
      <c r="G54" s="41">
        <v>5616</v>
      </c>
      <c r="H54" s="41" t="s">
        <v>89</v>
      </c>
      <c r="I54" s="42" t="s">
        <v>111</v>
      </c>
      <c r="J54" s="73" t="s">
        <v>91</v>
      </c>
      <c r="K54" s="43">
        <v>63.68</v>
      </c>
      <c r="L54" s="7"/>
      <c r="M54" s="9">
        <f t="shared" si="0"/>
        <v>0</v>
      </c>
      <c r="N54" s="10" t="str">
        <f t="shared" si="1"/>
        <v>OK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13"/>
      <c r="AB54" s="13"/>
      <c r="AC54" s="13"/>
      <c r="AD54" s="13"/>
      <c r="AE54" s="13"/>
      <c r="AF54" s="13"/>
    </row>
    <row r="55" spans="1:32" ht="30">
      <c r="A55" s="77"/>
      <c r="B55" s="91"/>
      <c r="C55" s="39">
        <v>60</v>
      </c>
      <c r="D55" s="40" t="s">
        <v>157</v>
      </c>
      <c r="E55" s="41" t="s">
        <v>158</v>
      </c>
      <c r="F55" s="41"/>
      <c r="G55" s="41">
        <v>5616</v>
      </c>
      <c r="H55" s="41" t="s">
        <v>89</v>
      </c>
      <c r="I55" s="42" t="s">
        <v>111</v>
      </c>
      <c r="J55" s="73" t="s">
        <v>91</v>
      </c>
      <c r="K55" s="43">
        <v>233.52</v>
      </c>
      <c r="L55" s="7"/>
      <c r="M55" s="9">
        <f t="shared" si="0"/>
        <v>0</v>
      </c>
      <c r="N55" s="10" t="str">
        <f t="shared" si="1"/>
        <v>OK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13"/>
      <c r="AB55" s="13"/>
      <c r="AC55" s="13"/>
      <c r="AD55" s="13"/>
      <c r="AE55" s="13"/>
      <c r="AF55" s="13"/>
    </row>
    <row r="56" spans="1:32" ht="47.25">
      <c r="A56" s="25">
        <v>14</v>
      </c>
      <c r="B56" s="36" t="s">
        <v>123</v>
      </c>
      <c r="C56" s="30">
        <v>64</v>
      </c>
      <c r="D56" s="31" t="s">
        <v>159</v>
      </c>
      <c r="E56" s="32" t="s">
        <v>160</v>
      </c>
      <c r="F56" s="32"/>
      <c r="G56" s="32">
        <v>4102</v>
      </c>
      <c r="H56" s="32" t="s">
        <v>165</v>
      </c>
      <c r="I56" s="37" t="s">
        <v>3</v>
      </c>
      <c r="J56" s="37" t="s">
        <v>25</v>
      </c>
      <c r="K56" s="33">
        <v>791.87</v>
      </c>
      <c r="L56" s="7"/>
      <c r="M56" s="9">
        <f t="shared" si="0"/>
        <v>0</v>
      </c>
      <c r="N56" s="10" t="str">
        <f t="shared" si="1"/>
        <v>OK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13"/>
      <c r="AB56" s="13"/>
      <c r="AC56" s="13"/>
      <c r="AD56" s="13"/>
      <c r="AE56" s="13"/>
      <c r="AF56" s="13"/>
    </row>
    <row r="57" spans="1:32" ht="47.25">
      <c r="A57" s="44">
        <v>15</v>
      </c>
      <c r="B57" s="38" t="s">
        <v>123</v>
      </c>
      <c r="C57" s="39">
        <v>65</v>
      </c>
      <c r="D57" s="40" t="s">
        <v>161</v>
      </c>
      <c r="E57" s="41" t="s">
        <v>162</v>
      </c>
      <c r="F57" s="41"/>
      <c r="G57" s="41">
        <v>5410</v>
      </c>
      <c r="H57" s="41" t="s">
        <v>166</v>
      </c>
      <c r="I57" s="42" t="s">
        <v>3</v>
      </c>
      <c r="J57" s="74" t="s">
        <v>91</v>
      </c>
      <c r="K57" s="43">
        <v>784.99</v>
      </c>
      <c r="L57" s="7"/>
      <c r="M57" s="9">
        <f t="shared" si="0"/>
        <v>0</v>
      </c>
      <c r="N57" s="10" t="str">
        <f t="shared" si="1"/>
        <v>OK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13"/>
      <c r="AB57" s="13"/>
      <c r="AC57" s="13"/>
      <c r="AD57" s="13"/>
      <c r="AE57" s="13"/>
      <c r="AF57" s="13"/>
    </row>
    <row r="58" spans="1:32" ht="39.950000000000003" customHeight="1">
      <c r="K58" s="34">
        <f>SUM(K4:K57)</f>
        <v>39438.400000000009</v>
      </c>
      <c r="O58" s="45">
        <f>SUMPRODUCT($K$4:$K$57,O4:O57)</f>
        <v>1280</v>
      </c>
      <c r="P58" s="45">
        <f>SUMPRODUCT($K$4:$K$57,P4:P57)</f>
        <v>1229.8800000000001</v>
      </c>
      <c r="Q58" s="45">
        <f>SUMPRODUCT($K$4:$K$57,Q4:Q57)</f>
        <v>8000</v>
      </c>
      <c r="R58" s="45">
        <f>SUMPRODUCT($K$4:$K$57,R4:R57)</f>
        <v>0</v>
      </c>
      <c r="S58" s="35">
        <f>SUMPRODUCT(K4:K57,S4:S57)</f>
        <v>0</v>
      </c>
      <c r="T58" s="35">
        <f>SUMPRODUCT(K4:K57,T4:T57)</f>
        <v>0</v>
      </c>
    </row>
  </sheetData>
  <autoFilter ref="A3:AF58" xr:uid="{00000000-0001-0000-0300-000000000000}"/>
  <mergeCells count="34">
    <mergeCell ref="A47:A51"/>
    <mergeCell ref="B47:B51"/>
    <mergeCell ref="A52:A55"/>
    <mergeCell ref="B52:B55"/>
    <mergeCell ref="A21:A30"/>
    <mergeCell ref="B21:B30"/>
    <mergeCell ref="A31:A38"/>
    <mergeCell ref="B31:B38"/>
    <mergeCell ref="A39:A41"/>
    <mergeCell ref="B39:B41"/>
    <mergeCell ref="AA1:AA2"/>
    <mergeCell ref="AB1:AB2"/>
    <mergeCell ref="AC1:AC2"/>
    <mergeCell ref="V1:V2"/>
    <mergeCell ref="W1:W2"/>
    <mergeCell ref="X1:X2"/>
    <mergeCell ref="Y1:Y2"/>
    <mergeCell ref="Z1:Z2"/>
    <mergeCell ref="A4:A20"/>
    <mergeCell ref="AD1:AD2"/>
    <mergeCell ref="AE1:AE2"/>
    <mergeCell ref="AF1:AF2"/>
    <mergeCell ref="A2:N2"/>
    <mergeCell ref="P1:P2"/>
    <mergeCell ref="A1:C1"/>
    <mergeCell ref="D1:K1"/>
    <mergeCell ref="L1:N1"/>
    <mergeCell ref="O1:O2"/>
    <mergeCell ref="B4:B20"/>
    <mergeCell ref="Q1:Q2"/>
    <mergeCell ref="R1:R2"/>
    <mergeCell ref="S1:S2"/>
    <mergeCell ref="T1:T2"/>
    <mergeCell ref="U1:U2"/>
  </mergeCells>
  <conditionalFormatting sqref="O4:Z57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hyperlinks>
    <hyperlink ref="D577" r:id="rId1" display="https://www.havan.com.br/mangueira-para-gas-de-cozinha-glp-1-20m-durin-05207.html" xr:uid="{08F235CB-CAD8-437F-ABF7-1C2165D28475}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CEART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RICARDO BRANDT</cp:lastModifiedBy>
  <cp:lastPrinted>2018-01-24T18:18:49Z</cp:lastPrinted>
  <dcterms:created xsi:type="dcterms:W3CDTF">2010-06-19T20:43:11Z</dcterms:created>
  <dcterms:modified xsi:type="dcterms:W3CDTF">2023-11-20T20:07:48Z</dcterms:modified>
</cp:coreProperties>
</file>