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ompras\Gestão de Projetos\PRAPEG 2025\"/>
    </mc:Choice>
  </mc:AlternateContent>
  <bookViews>
    <workbookView xWindow="0" yWindow="0" windowWidth="28800" windowHeight="12330" tabRatio="889" activeTab="7"/>
  </bookViews>
  <sheets>
    <sheet name="Meio Ambiente por Inteiro" sheetId="3" r:id="rId1"/>
    <sheet name="Ed Física Escolar" sheetId="4" r:id="rId2"/>
    <sheet name="VIVÊNCIAS PARA A FORMAÇÃO INTEG" sheetId="5" r:id="rId3"/>
    <sheet name="FORMAÇÃO CONTINUADA PARA PROFES" sheetId="13" r:id="rId4"/>
    <sheet name="AÇÕES PARA O ENSINO DE GRADUAÇÃ" sheetId="15" r:id="rId5"/>
    <sheet name="INCLUSIVIDADE NO CEFID" sheetId="10" r:id="rId6"/>
    <sheet name="Padrão" sheetId="11" state="hidden" r:id="rId7"/>
    <sheet name="Saldo Geral" sheetId="12" r:id="rId8"/>
  </sheets>
  <definedNames>
    <definedName name="_xlnm.Print_Area" localSheetId="6">Padrão!$A$1:$L$50</definedName>
    <definedName name="_xlnm.Print_Area" localSheetId="7">'Saldo Geral'!$A$1:$H$14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4" l="1"/>
  <c r="J37" i="3" l="1"/>
  <c r="E14" i="3" l="1"/>
  <c r="J51" i="4" l="1"/>
  <c r="J48" i="4"/>
  <c r="E14" i="4" s="1"/>
  <c r="J28" i="4"/>
  <c r="J56" i="3"/>
  <c r="J50" i="3"/>
  <c r="J28" i="3"/>
  <c r="F15" i="5"/>
  <c r="D8" i="12" s="1"/>
  <c r="F16" i="5"/>
  <c r="D9" i="12" s="1"/>
  <c r="F13" i="5"/>
  <c r="D6" i="12" s="1"/>
  <c r="D10" i="12"/>
  <c r="C18" i="10"/>
  <c r="D18" i="10"/>
  <c r="C18" i="15"/>
  <c r="D18" i="15"/>
  <c r="C18" i="13"/>
  <c r="D18" i="13"/>
  <c r="C18" i="5"/>
  <c r="D18" i="5"/>
  <c r="C18" i="4"/>
  <c r="D18" i="4"/>
  <c r="C18" i="3"/>
  <c r="D18" i="3"/>
  <c r="E13" i="4" l="1"/>
  <c r="E15" i="4" l="1"/>
  <c r="E18" i="4" s="1"/>
  <c r="F17" i="4" l="1"/>
  <c r="J34" i="5" l="1"/>
  <c r="E15" i="5" s="1"/>
  <c r="J72" i="15" l="1"/>
  <c r="E17" i="15" s="1"/>
  <c r="F17" i="15" s="1"/>
  <c r="J44" i="13" l="1"/>
  <c r="F16" i="15" l="1"/>
  <c r="F13" i="15"/>
  <c r="F14" i="13"/>
  <c r="F16" i="13"/>
  <c r="F17" i="13"/>
  <c r="F13" i="13"/>
  <c r="E7" i="12" l="1"/>
  <c r="E9" i="12"/>
  <c r="E10" i="12"/>
  <c r="E6" i="12"/>
  <c r="F9" i="12"/>
  <c r="F10" i="12"/>
  <c r="F6" i="12"/>
  <c r="J69" i="15"/>
  <c r="J44" i="15"/>
  <c r="J40" i="15"/>
  <c r="E14" i="15" s="1"/>
  <c r="J27" i="15"/>
  <c r="J24" i="15"/>
  <c r="B18" i="15"/>
  <c r="F17" i="5"/>
  <c r="F14" i="15" l="1"/>
  <c r="E15" i="15"/>
  <c r="F15" i="15" s="1"/>
  <c r="J27" i="13"/>
  <c r="E18" i="15" l="1"/>
  <c r="F7" i="12"/>
  <c r="F18" i="15"/>
  <c r="F8" i="12"/>
  <c r="F16" i="4"/>
  <c r="F13" i="4"/>
  <c r="F14" i="4"/>
  <c r="F13" i="12" l="1"/>
  <c r="F15" i="4"/>
  <c r="F18" i="4" s="1"/>
  <c r="C8" i="12" l="1"/>
  <c r="C9" i="12"/>
  <c r="C6" i="12"/>
  <c r="C7" i="12"/>
  <c r="C10" i="12"/>
  <c r="B12" i="12"/>
  <c r="C13" i="12" l="1"/>
  <c r="E12" i="10"/>
  <c r="J72" i="13"/>
  <c r="J69" i="13"/>
  <c r="E15" i="13"/>
  <c r="J24" i="13"/>
  <c r="E17" i="3"/>
  <c r="F17" i="3" s="1"/>
  <c r="B10" i="12" s="1"/>
  <c r="F16" i="3"/>
  <c r="J34" i="3"/>
  <c r="J25" i="3"/>
  <c r="B18" i="3"/>
  <c r="F15" i="13" l="1"/>
  <c r="F18" i="13" s="1"/>
  <c r="E18" i="13"/>
  <c r="E13" i="3"/>
  <c r="F14" i="3"/>
  <c r="B7" i="12" s="1"/>
  <c r="E15" i="3"/>
  <c r="F15" i="3" s="1"/>
  <c r="E8" i="12"/>
  <c r="E13" i="12" s="1"/>
  <c r="B9" i="12"/>
  <c r="B18" i="13"/>
  <c r="F13" i="3" l="1"/>
  <c r="E18" i="3"/>
  <c r="B8" i="12"/>
  <c r="B18" i="10"/>
  <c r="B6" i="12" l="1"/>
  <c r="B13" i="12" s="1"/>
  <c r="F18" i="3"/>
  <c r="B11" i="12" s="1"/>
  <c r="J34" i="10"/>
  <c r="E15" i="10" s="1"/>
  <c r="F15" i="10" s="1"/>
  <c r="G8" i="12" s="1"/>
  <c r="H8" i="12" s="1"/>
  <c r="B18" i="4" l="1"/>
  <c r="I53" i="5"/>
  <c r="G53" i="5"/>
  <c r="I50" i="5"/>
  <c r="G50" i="5"/>
  <c r="J47" i="5"/>
  <c r="E17" i="5" s="1"/>
  <c r="J44" i="5"/>
  <c r="E16" i="5" s="1"/>
  <c r="J31" i="5"/>
  <c r="E14" i="5" s="1"/>
  <c r="J28" i="5"/>
  <c r="J25" i="5"/>
  <c r="E12" i="5" s="1"/>
  <c r="B18" i="5"/>
  <c r="J54" i="10"/>
  <c r="E17" i="10" s="1"/>
  <c r="J51" i="10"/>
  <c r="E16" i="10" s="1"/>
  <c r="F16" i="10" s="1"/>
  <c r="G9" i="12" s="1"/>
  <c r="H9" i="12" s="1"/>
  <c r="J30" i="10"/>
  <c r="E14" i="10" s="1"/>
  <c r="F14" i="10" s="1"/>
  <c r="G7" i="12" s="1"/>
  <c r="J27" i="10"/>
  <c r="E13" i="10" s="1"/>
  <c r="J24" i="10"/>
  <c r="E18" i="5" l="1"/>
  <c r="F14" i="5"/>
  <c r="F17" i="10"/>
  <c r="F18" i="10" s="1"/>
  <c r="E18" i="10"/>
  <c r="F13" i="10"/>
  <c r="G6" i="12" s="1"/>
  <c r="H6" i="12" s="1"/>
  <c r="G10" i="12"/>
  <c r="C12" i="12"/>
  <c r="D7" i="12" l="1"/>
  <c r="F18" i="5"/>
  <c r="G13" i="12"/>
  <c r="H10" i="12"/>
  <c r="C11" i="12"/>
  <c r="D13" i="12" l="1"/>
  <c r="H7" i="12"/>
  <c r="H13" i="12" s="1"/>
  <c r="L48" i="11"/>
  <c r="H19" i="11" s="1"/>
  <c r="J48" i="11"/>
  <c r="E19" i="11" s="1"/>
  <c r="L45" i="11"/>
  <c r="H18" i="11" s="1"/>
  <c r="J45" i="11"/>
  <c r="E18" i="11" s="1"/>
  <c r="L42" i="11"/>
  <c r="H17" i="11" s="1"/>
  <c r="J42" i="11"/>
  <c r="L39" i="11"/>
  <c r="H16" i="11" s="1"/>
  <c r="J39" i="11"/>
  <c r="L36" i="11"/>
  <c r="H15" i="11" s="1"/>
  <c r="J36" i="11"/>
  <c r="E15" i="11" s="1"/>
  <c r="L33" i="11"/>
  <c r="H14" i="11" s="1"/>
  <c r="J33" i="11"/>
  <c r="E14" i="11" s="1"/>
  <c r="I14" i="11" s="1"/>
  <c r="J14" i="11" s="1"/>
  <c r="L30" i="11"/>
  <c r="H13" i="11" s="1"/>
  <c r="J30" i="11"/>
  <c r="L27" i="11"/>
  <c r="J27" i="11"/>
  <c r="E12" i="11" s="1"/>
  <c r="F20" i="11"/>
  <c r="C20" i="11"/>
  <c r="B20" i="11"/>
  <c r="I18" i="11" l="1"/>
  <c r="J18" i="11" s="1"/>
  <c r="I15" i="11"/>
  <c r="J15" i="11" s="1"/>
  <c r="I19" i="11"/>
  <c r="J19" i="11" s="1"/>
  <c r="E16" i="11"/>
  <c r="I16" i="11" s="1"/>
  <c r="J16" i="11" s="1"/>
  <c r="E13" i="11"/>
  <c r="I13" i="11" s="1"/>
  <c r="J13" i="11" s="1"/>
  <c r="E17" i="11"/>
  <c r="I17" i="11" s="1"/>
  <c r="J17" i="11" s="1"/>
  <c r="H12" i="11"/>
  <c r="I12" i="11" s="1"/>
  <c r="E20" i="11"/>
  <c r="H20" i="11" l="1"/>
  <c r="I20" i="11"/>
  <c r="J12" i="11"/>
</calcChain>
</file>

<file path=xl/sharedStrings.xml><?xml version="1.0" encoding="utf-8"?>
<sst xmlns="http://schemas.openxmlformats.org/spreadsheetml/2006/main" count="298" uniqueCount="90">
  <si>
    <t>Projeto</t>
  </si>
  <si>
    <t>Coordenador</t>
  </si>
  <si>
    <t>Orçamento 2018 - 2019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</si>
  <si>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</si>
  <si>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</si>
  <si>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</si>
  <si>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</si>
  <si>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</si>
  <si>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</si>
  <si>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</si>
  <si>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</si>
  <si>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Descrição</t>
  </si>
  <si>
    <t>Qdade</t>
  </si>
  <si>
    <t>Itens</t>
  </si>
  <si>
    <t>Crédito 2018</t>
  </si>
  <si>
    <t>Despesa 2018</t>
  </si>
  <si>
    <t>Crédito 2019</t>
  </si>
  <si>
    <t>Despesa 2019</t>
  </si>
  <si>
    <t>Saldo</t>
  </si>
  <si>
    <t>Rubrica</t>
  </si>
  <si>
    <t>Unitário</t>
  </si>
  <si>
    <t>Realização da Despesa</t>
  </si>
  <si>
    <t>Telefone</t>
  </si>
  <si>
    <t>E-mail</t>
  </si>
  <si>
    <t>Meio Ambiente por Inteiro</t>
  </si>
  <si>
    <t>Alcyane Marinho</t>
  </si>
  <si>
    <t>Educação Física Escolar: experiências de prática pedagógica na formação de futuros professores.</t>
  </si>
  <si>
    <t>Alexandra Folle</t>
  </si>
  <si>
    <t>Aprovado</t>
  </si>
  <si>
    <t>TOTAIS</t>
  </si>
  <si>
    <t>Total 2018</t>
  </si>
  <si>
    <t>Total 2019</t>
  </si>
  <si>
    <t>Troca Rub 2018</t>
  </si>
  <si>
    <t>Troca Rub 2019</t>
  </si>
  <si>
    <t>Auditoria</t>
  </si>
  <si>
    <t>Recursos</t>
  </si>
  <si>
    <t>SETOR DE GESTÃO DE PROJETOS</t>
  </si>
  <si>
    <t>Bolsas</t>
  </si>
  <si>
    <t>Formação Continuada para professores</t>
  </si>
  <si>
    <t>Saldos</t>
  </si>
  <si>
    <r>
      <t xml:space="preserve">Educação Física Escolar
</t>
    </r>
    <r>
      <rPr>
        <sz val="12"/>
        <color theme="1"/>
        <rFont val="Calibri"/>
        <family val="2"/>
        <scheme val="minor"/>
      </rPr>
      <t>Alexandra Folle</t>
    </r>
  </si>
  <si>
    <r>
      <t xml:space="preserve">Meio Ambiente por Inteiro
</t>
    </r>
    <r>
      <rPr>
        <sz val="12"/>
        <color theme="1"/>
        <rFont val="Calibri"/>
        <family val="2"/>
        <scheme val="minor"/>
      </rPr>
      <t>Alcyane</t>
    </r>
  </si>
  <si>
    <t>THAIS SILVA BELTRAME</t>
  </si>
  <si>
    <t>Formação continuada para professores
Thais</t>
  </si>
  <si>
    <t>Crédito 2024</t>
  </si>
  <si>
    <t>Despesa 2024</t>
  </si>
  <si>
    <t>Troca Rub 2024</t>
  </si>
  <si>
    <t>Orçamento 2024</t>
  </si>
  <si>
    <t>INCLUSIVIDADE NO CEFID</t>
  </si>
  <si>
    <t>MICHELLI VITÓRIA SILVESTRE</t>
  </si>
  <si>
    <t>VIVÊNCIAS PARA A FORMAÇÃO INTEGRAL DO FISIOTERAPEUTA</t>
  </si>
  <si>
    <t>FERNANDA ROMAGUERA PEREIRA DOS SANTOS</t>
  </si>
  <si>
    <t>AÇÕES PARA O ENSINO DE GRADUAÇÃO DO CEFID</t>
  </si>
  <si>
    <t>Inclusividade no NO CEFID - Michelli Vitória</t>
  </si>
  <si>
    <t>Ações para o Ensino de Graduação do CEFID - Thais</t>
  </si>
  <si>
    <t>Vivências para a formação integral do Fisioterapeuta - Fernanda</t>
  </si>
  <si>
    <t>Crédito 2025</t>
  </si>
  <si>
    <t>Troca Rub 2025</t>
  </si>
  <si>
    <t>Despesa 2025</t>
  </si>
  <si>
    <t>Total 2025</t>
  </si>
  <si>
    <t>Orçamento 2025</t>
  </si>
  <si>
    <t>NAILZE PAZIN</t>
  </si>
  <si>
    <t>CLAUDIO SAUSEN MALLMANN</t>
  </si>
  <si>
    <t>AF 471/2025 CEK INFORMÁTICA</t>
  </si>
  <si>
    <t>JULIANA FIGUEIREDO</t>
  </si>
  <si>
    <t>TOTAL 2025</t>
  </si>
  <si>
    <t>MULTYGRAFHI</t>
  </si>
  <si>
    <t>ASSI VAZ INSTRUMENTOS MUSICAIS</t>
  </si>
  <si>
    <t>SUPERA IMPORTAÇÃO</t>
  </si>
  <si>
    <t>ASSIS VAZ INSTRUMENTOS MUSICAIS</t>
  </si>
  <si>
    <t>CARINE COLLET</t>
  </si>
  <si>
    <t>LARISSA GALATTI</t>
  </si>
  <si>
    <t>INSTITUTO DE DESENVOLVIMENTO</t>
  </si>
  <si>
    <t>WEB TRIP ESTIMATIVO</t>
  </si>
  <si>
    <t>LIANA ABRÃO ROMERA</t>
  </si>
  <si>
    <t>MÁRCIO HIDEKI ASATO</t>
  </si>
  <si>
    <t>AF 1612/2025 TREVENZA SOLUÇÕES</t>
  </si>
  <si>
    <t>AF 1613/2025 MYR COMÉRCIO DE ARTIGOS PEDAGÓGICOS</t>
  </si>
  <si>
    <t>AF 1617 /2025 TECBOL LTDA</t>
  </si>
  <si>
    <t>karla GARCIA LUIZ</t>
  </si>
  <si>
    <t>DANIEL MACHADO DA CONCEIÇÃO</t>
  </si>
  <si>
    <t>ABRAFIN</t>
  </si>
  <si>
    <t>WEB TRIP - DÁRIO</t>
  </si>
  <si>
    <t>WEB TRIO - NORIVAL</t>
  </si>
  <si>
    <t>CAROLINA DE CAMPOS DERÓS</t>
  </si>
  <si>
    <t>ANA CAROLINA DE ALMEIRA JORDÃO</t>
  </si>
  <si>
    <t>LUIZ EDUARDO BATISTA PEREIRA</t>
  </si>
  <si>
    <t xml:space="preserve">AF 2292/2025 4U DIGITAL </t>
  </si>
  <si>
    <t xml:space="preserve">WEB TRIP </t>
  </si>
  <si>
    <t>Saldo Orçamentário PRAPEG 18/12/2025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</si>
</sst>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right"/>
    </xf>
    <xf numFmtId="165" fontId="2" fillId="5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 wrapText="1"/>
    </xf>
    <xf numFmtId="0" fontId="8" fillId="5" borderId="0" xfId="0" applyFont="1" applyFill="1" applyAlignment="1">
      <alignment horizontal="right"/>
    </xf>
    <xf numFmtId="2" fontId="6" fillId="5" borderId="0" xfId="0" applyNumberFormat="1" applyFont="1" applyFill="1"/>
    <xf numFmtId="165" fontId="6" fillId="5" borderId="0" xfId="0" applyNumberFormat="1" applyFont="1" applyFill="1"/>
    <xf numFmtId="0" fontId="6" fillId="5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2" fontId="6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right"/>
    </xf>
    <xf numFmtId="0" fontId="9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1" fillId="5" borderId="2" xfId="0" applyFont="1" applyFill="1" applyBorder="1" applyAlignment="1"/>
    <xf numFmtId="165" fontId="1" fillId="5" borderId="0" xfId="0" applyNumberFormat="1" applyFont="1" applyFill="1"/>
    <xf numFmtId="0" fontId="6" fillId="4" borderId="5" xfId="0" applyFont="1" applyFill="1" applyBorder="1" applyAlignment="1"/>
    <xf numFmtId="0" fontId="5" fillId="5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right" wrapText="1"/>
    </xf>
    <xf numFmtId="0" fontId="6" fillId="4" borderId="6" xfId="0" applyFont="1" applyFill="1" applyBorder="1" applyAlignment="1"/>
    <xf numFmtId="0" fontId="6" fillId="4" borderId="7" xfId="0" applyFont="1" applyFill="1" applyBorder="1" applyAlignment="1"/>
    <xf numFmtId="4" fontId="11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/>
    </xf>
    <xf numFmtId="4" fontId="0" fillId="5" borderId="1" xfId="0" applyNumberFormat="1" applyFill="1" applyBorder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5" borderId="0" xfId="1" applyNumberFormat="1" applyFont="1" applyFill="1" applyAlignment="1">
      <alignment horizontal="center"/>
    </xf>
    <xf numFmtId="0" fontId="3" fillId="5" borderId="3" xfId="0" applyFont="1" applyFill="1" applyBorder="1" applyAlignment="1">
      <alignment horizontal="right"/>
    </xf>
    <xf numFmtId="4" fontId="0" fillId="5" borderId="3" xfId="0" applyNumberFormat="1" applyFill="1" applyBorder="1" applyAlignment="1">
      <alignment horizontal="center"/>
    </xf>
    <xf numFmtId="0" fontId="0" fillId="5" borderId="13" xfId="0" applyFill="1" applyBorder="1" applyAlignment="1">
      <alignment horizontal="right"/>
    </xf>
    <xf numFmtId="4" fontId="0" fillId="5" borderId="14" xfId="0" applyNumberFormat="1" applyFill="1" applyBorder="1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4" fontId="0" fillId="5" borderId="5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15" fillId="5" borderId="16" xfId="1" applyNumberFormat="1" applyFont="1" applyFill="1" applyBorder="1" applyAlignment="1">
      <alignment horizontal="center" vertical="center"/>
    </xf>
    <xf numFmtId="4" fontId="15" fillId="2" borderId="17" xfId="1" applyNumberFormat="1" applyFont="1" applyFill="1" applyBorder="1" applyAlignment="1">
      <alignment horizontal="center"/>
    </xf>
    <xf numFmtId="4" fontId="15" fillId="2" borderId="12" xfId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wrapText="1"/>
    </xf>
    <xf numFmtId="165" fontId="6" fillId="5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4" fontId="6" fillId="5" borderId="0" xfId="1" applyFont="1" applyFill="1"/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04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563656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440391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419100</xdr:colOff>
      <xdr:row>2</xdr:row>
      <xdr:rowOff>609601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3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583266</xdr:colOff>
      <xdr:row>0</xdr:row>
      <xdr:rowOff>0</xdr:rowOff>
    </xdr:from>
    <xdr:to>
      <xdr:col>7</xdr:col>
      <xdr:colOff>462802</xdr:colOff>
      <xdr:row>2</xdr:row>
      <xdr:rowOff>605118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7942" y="0"/>
          <a:ext cx="2636184" cy="8964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38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4</xdr:col>
      <xdr:colOff>713254</xdr:colOff>
      <xdr:row>0</xdr:row>
      <xdr:rowOff>843803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0"/>
          <a:ext cx="2636184" cy="843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7" zoomScale="85" zoomScaleNormal="85" workbookViewId="0">
      <selection activeCell="J19" sqref="J19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140625" style="5" customWidth="1"/>
    <col min="7" max="7" width="12.28515625" style="5" customWidth="1"/>
    <col min="8" max="8" width="9.140625" style="5"/>
    <col min="9" max="9" width="13.85546875" style="5" bestFit="1" customWidth="1"/>
    <col min="10" max="10" width="12.42578125" style="5" customWidth="1"/>
    <col min="11" max="16384" width="9.140625" style="5"/>
  </cols>
  <sheetData>
    <row r="1" spans="1:7" x14ac:dyDescent="0.25">
      <c r="A1" s="120" t="s">
        <v>36</v>
      </c>
      <c r="B1" s="120"/>
      <c r="C1" s="120"/>
      <c r="D1" s="120"/>
      <c r="E1" s="120"/>
      <c r="F1" s="120"/>
    </row>
    <row r="2" spans="1:7" ht="7.5" customHeight="1" x14ac:dyDescent="0.25">
      <c r="A2" s="120"/>
      <c r="B2" s="120"/>
      <c r="C2" s="120"/>
      <c r="D2" s="120"/>
      <c r="E2" s="120"/>
      <c r="F2" s="120"/>
    </row>
    <row r="3" spans="1:7" ht="67.5" customHeight="1" x14ac:dyDescent="0.25">
      <c r="A3" s="120"/>
      <c r="B3" s="120"/>
      <c r="C3" s="120"/>
      <c r="D3" s="120"/>
      <c r="E3" s="120"/>
      <c r="F3" s="120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17" t="s">
        <v>24</v>
      </c>
      <c r="C5" s="117"/>
      <c r="D5" s="117"/>
      <c r="E5" s="117"/>
    </row>
    <row r="6" spans="1:7" x14ac:dyDescent="0.25">
      <c r="A6" s="17" t="s">
        <v>1</v>
      </c>
      <c r="B6" s="117" t="s">
        <v>25</v>
      </c>
      <c r="C6" s="117"/>
      <c r="D6" s="117"/>
      <c r="E6" s="117"/>
    </row>
    <row r="7" spans="1:7" x14ac:dyDescent="0.25">
      <c r="A7" s="17" t="s">
        <v>22</v>
      </c>
      <c r="B7" s="118"/>
      <c r="C7" s="118"/>
      <c r="D7" s="118"/>
      <c r="E7" s="118"/>
    </row>
    <row r="8" spans="1:7" x14ac:dyDescent="0.25">
      <c r="A8" s="17" t="s">
        <v>23</v>
      </c>
      <c r="B8" s="118"/>
      <c r="C8" s="118"/>
      <c r="D8" s="118"/>
      <c r="E8" s="118"/>
    </row>
    <row r="10" spans="1:7" ht="23.25" x14ac:dyDescent="0.35">
      <c r="A10" s="121" t="s">
        <v>60</v>
      </c>
      <c r="B10" s="121"/>
      <c r="C10" s="121"/>
      <c r="D10" s="121"/>
      <c r="E10" s="122"/>
    </row>
    <row r="11" spans="1:7" x14ac:dyDescent="0.25">
      <c r="A11" s="28" t="s">
        <v>13</v>
      </c>
      <c r="B11" s="19" t="s">
        <v>28</v>
      </c>
      <c r="C11" s="18" t="s">
        <v>56</v>
      </c>
      <c r="D11" s="9" t="s">
        <v>46</v>
      </c>
      <c r="E11" s="20" t="s">
        <v>58</v>
      </c>
      <c r="F11" s="16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6"/>
      <c r="G12" s="38"/>
    </row>
    <row r="13" spans="1:7" x14ac:dyDescent="0.25">
      <c r="A13" s="21" t="s">
        <v>4</v>
      </c>
      <c r="B13" s="22"/>
      <c r="C13" s="23"/>
      <c r="D13" s="23"/>
      <c r="E13" s="23">
        <f>J28</f>
        <v>-1323.03</v>
      </c>
      <c r="F13" s="69">
        <f>C13+E13</f>
        <v>-1323.03</v>
      </c>
      <c r="G13" s="38"/>
    </row>
    <row r="14" spans="1:7" x14ac:dyDescent="0.25">
      <c r="A14" s="10" t="s">
        <v>5</v>
      </c>
      <c r="B14" s="11"/>
      <c r="C14" s="3">
        <v>7200</v>
      </c>
      <c r="D14" s="3"/>
      <c r="E14" s="3">
        <f>J34</f>
        <v>-4411.46</v>
      </c>
      <c r="F14" s="69">
        <f t="shared" ref="F14:F17" si="0">C14+E14</f>
        <v>2788.54</v>
      </c>
      <c r="G14" s="38"/>
    </row>
    <row r="15" spans="1:7" ht="30" x14ac:dyDescent="0.25">
      <c r="A15" s="24" t="s">
        <v>6</v>
      </c>
      <c r="B15" s="22"/>
      <c r="C15" s="23">
        <v>7800</v>
      </c>
      <c r="D15" s="23"/>
      <c r="E15" s="23">
        <f>J37</f>
        <v>-5266.66</v>
      </c>
      <c r="F15" s="69">
        <f t="shared" si="0"/>
        <v>2533.34</v>
      </c>
      <c r="G15" s="38"/>
    </row>
    <row r="16" spans="1:7" ht="45" x14ac:dyDescent="0.25">
      <c r="A16" s="12" t="s">
        <v>7</v>
      </c>
      <c r="B16" s="11"/>
      <c r="C16" s="3"/>
      <c r="D16" s="3"/>
      <c r="E16" s="3"/>
      <c r="F16" s="69">
        <f t="shared" si="0"/>
        <v>0</v>
      </c>
      <c r="G16" s="38"/>
    </row>
    <row r="17" spans="1:10" x14ac:dyDescent="0.25">
      <c r="A17" s="21" t="s">
        <v>8</v>
      </c>
      <c r="B17" s="22"/>
      <c r="C17" s="23"/>
      <c r="D17" s="23"/>
      <c r="E17" s="23">
        <f>J56</f>
        <v>-1369</v>
      </c>
      <c r="F17" s="69">
        <f t="shared" si="0"/>
        <v>-1369</v>
      </c>
      <c r="G17" s="38"/>
    </row>
    <row r="18" spans="1:10" x14ac:dyDescent="0.25">
      <c r="A18" s="13" t="s">
        <v>29</v>
      </c>
      <c r="B18" s="93">
        <f>SUM(B12:B17)</f>
        <v>0</v>
      </c>
      <c r="C18" s="93">
        <f t="shared" ref="C18:E18" si="1">SUM(C12:C17)</f>
        <v>15000</v>
      </c>
      <c r="D18" s="93">
        <f t="shared" si="1"/>
        <v>0</v>
      </c>
      <c r="E18" s="93">
        <f t="shared" si="1"/>
        <v>-12370.15</v>
      </c>
      <c r="F18" s="15">
        <f>SUM(F13:F17)</f>
        <v>2629.8500000000004</v>
      </c>
    </row>
    <row r="23" spans="1:10" ht="23.25" x14ac:dyDescent="0.35">
      <c r="A23" s="121" t="s">
        <v>21</v>
      </c>
      <c r="B23" s="121"/>
      <c r="C23" s="121"/>
      <c r="D23" s="121"/>
      <c r="E23" s="121"/>
      <c r="F23" s="121"/>
    </row>
    <row r="24" spans="1:10" x14ac:dyDescent="0.25">
      <c r="A24" s="64" t="s">
        <v>19</v>
      </c>
      <c r="B24" s="119" t="s">
        <v>11</v>
      </c>
      <c r="C24" s="119"/>
      <c r="D24" s="119"/>
      <c r="E24" s="119"/>
      <c r="F24" s="119"/>
      <c r="G24" s="64" t="s">
        <v>12</v>
      </c>
      <c r="H24" s="64" t="s">
        <v>20</v>
      </c>
      <c r="I24" s="27" t="s">
        <v>58</v>
      </c>
      <c r="J24" s="27" t="s">
        <v>59</v>
      </c>
    </row>
    <row r="25" spans="1:10" x14ac:dyDescent="0.25">
      <c r="A25" s="114" t="s">
        <v>37</v>
      </c>
      <c r="B25" s="107"/>
      <c r="C25" s="107"/>
      <c r="D25" s="107"/>
      <c r="E25" s="107"/>
      <c r="F25" s="107"/>
      <c r="G25" s="16"/>
      <c r="H25" s="7"/>
      <c r="I25" s="3"/>
      <c r="J25" s="104">
        <f>SUM(I25:I27)</f>
        <v>0</v>
      </c>
    </row>
    <row r="26" spans="1:10" x14ac:dyDescent="0.25">
      <c r="A26" s="115"/>
      <c r="B26" s="111"/>
      <c r="C26" s="112"/>
      <c r="D26" s="112"/>
      <c r="E26" s="112"/>
      <c r="F26" s="113"/>
      <c r="G26" s="16"/>
      <c r="H26" s="7"/>
      <c r="I26" s="3"/>
      <c r="J26" s="105"/>
    </row>
    <row r="27" spans="1:10" x14ac:dyDescent="0.25">
      <c r="A27" s="116"/>
      <c r="B27" s="107"/>
      <c r="C27" s="107"/>
      <c r="D27" s="107"/>
      <c r="E27" s="107"/>
      <c r="F27" s="107"/>
      <c r="G27" s="16"/>
      <c r="H27" s="7"/>
      <c r="I27" s="3"/>
      <c r="J27" s="106"/>
    </row>
    <row r="28" spans="1:10" x14ac:dyDescent="0.25">
      <c r="A28" s="94" t="s">
        <v>4</v>
      </c>
      <c r="B28" s="100"/>
      <c r="C28" s="100"/>
      <c r="D28" s="100"/>
      <c r="E28" s="100"/>
      <c r="F28" s="100"/>
      <c r="G28" s="25"/>
      <c r="H28" s="26"/>
      <c r="I28" s="23"/>
      <c r="J28" s="97">
        <f>SUM(I28:I33)</f>
        <v>-1323.03</v>
      </c>
    </row>
    <row r="29" spans="1:10" x14ac:dyDescent="0.25">
      <c r="A29" s="95"/>
      <c r="B29" s="125" t="s">
        <v>67</v>
      </c>
      <c r="C29" s="126"/>
      <c r="D29" s="126"/>
      <c r="E29" s="126"/>
      <c r="F29" s="127"/>
      <c r="G29" s="25"/>
      <c r="H29" s="26"/>
      <c r="I29" s="23">
        <v>-787</v>
      </c>
      <c r="J29" s="98"/>
    </row>
    <row r="30" spans="1:10" x14ac:dyDescent="0.25">
      <c r="A30" s="95"/>
      <c r="B30" s="90" t="s">
        <v>68</v>
      </c>
      <c r="C30" s="91"/>
      <c r="D30" s="91"/>
      <c r="E30" s="91"/>
      <c r="F30" s="92"/>
      <c r="G30" s="25"/>
      <c r="H30" s="26"/>
      <c r="I30" s="23">
        <v>-48.1</v>
      </c>
      <c r="J30" s="98"/>
    </row>
    <row r="31" spans="1:10" x14ac:dyDescent="0.25">
      <c r="A31" s="95"/>
      <c r="B31" s="90" t="s">
        <v>68</v>
      </c>
      <c r="C31" s="91"/>
      <c r="D31" s="91"/>
      <c r="E31" s="91"/>
      <c r="F31" s="92"/>
      <c r="G31" s="25"/>
      <c r="H31" s="26"/>
      <c r="I31" s="23">
        <v>-411</v>
      </c>
      <c r="J31" s="98"/>
    </row>
    <row r="32" spans="1:10" x14ac:dyDescent="0.25">
      <c r="A32" s="95"/>
      <c r="B32" s="100" t="s">
        <v>78</v>
      </c>
      <c r="C32" s="100"/>
      <c r="D32" s="100"/>
      <c r="E32" s="100"/>
      <c r="F32" s="100"/>
      <c r="G32" s="25"/>
      <c r="H32" s="26"/>
      <c r="I32" s="23">
        <v>-76.930000000000007</v>
      </c>
      <c r="J32" s="98"/>
    </row>
    <row r="33" spans="1:10" x14ac:dyDescent="0.25">
      <c r="A33" s="96"/>
      <c r="B33" s="100"/>
      <c r="C33" s="100"/>
      <c r="D33" s="100"/>
      <c r="E33" s="100"/>
      <c r="F33" s="100"/>
      <c r="G33" s="25"/>
      <c r="H33" s="26"/>
      <c r="I33" s="23"/>
      <c r="J33" s="99"/>
    </row>
    <row r="34" spans="1:10" x14ac:dyDescent="0.25">
      <c r="A34" s="114" t="s">
        <v>5</v>
      </c>
      <c r="B34" s="107" t="s">
        <v>82</v>
      </c>
      <c r="C34" s="107"/>
      <c r="D34" s="107"/>
      <c r="E34" s="107"/>
      <c r="F34" s="107"/>
      <c r="G34" s="7"/>
      <c r="H34" s="7"/>
      <c r="I34" s="3">
        <v>-2660.49</v>
      </c>
      <c r="J34" s="104">
        <f>SUM(I34:I36)</f>
        <v>-4411.46</v>
      </c>
    </row>
    <row r="35" spans="1:10" x14ac:dyDescent="0.25">
      <c r="A35" s="115"/>
      <c r="B35" s="107" t="s">
        <v>83</v>
      </c>
      <c r="C35" s="107"/>
      <c r="D35" s="107"/>
      <c r="E35" s="107"/>
      <c r="F35" s="107"/>
      <c r="G35" s="7"/>
      <c r="H35" s="7"/>
      <c r="I35" s="3">
        <v>-1750.97</v>
      </c>
      <c r="J35" s="105"/>
    </row>
    <row r="36" spans="1:10" x14ac:dyDescent="0.25">
      <c r="A36" s="116"/>
      <c r="B36" s="107"/>
      <c r="C36" s="107"/>
      <c r="D36" s="107"/>
      <c r="E36" s="107"/>
      <c r="F36" s="107"/>
      <c r="G36" s="16"/>
      <c r="H36" s="7"/>
      <c r="I36" s="3"/>
      <c r="J36" s="106"/>
    </row>
    <row r="37" spans="1:10" x14ac:dyDescent="0.25">
      <c r="A37" s="123" t="s">
        <v>6</v>
      </c>
      <c r="B37" s="100" t="s">
        <v>61</v>
      </c>
      <c r="C37" s="100"/>
      <c r="D37" s="100"/>
      <c r="E37" s="100"/>
      <c r="F37" s="100"/>
      <c r="G37" s="26"/>
      <c r="H37" s="26"/>
      <c r="I37" s="23">
        <v>-962.91</v>
      </c>
      <c r="J37" s="97">
        <f>SUM(I37:I49)</f>
        <v>-5266.66</v>
      </c>
    </row>
    <row r="38" spans="1:10" x14ac:dyDescent="0.25">
      <c r="A38" s="124"/>
      <c r="B38" s="100" t="s">
        <v>62</v>
      </c>
      <c r="C38" s="100"/>
      <c r="D38" s="100"/>
      <c r="E38" s="100"/>
      <c r="F38" s="100"/>
      <c r="G38" s="26"/>
      <c r="H38" s="26"/>
      <c r="I38" s="23">
        <v>-1497.84</v>
      </c>
      <c r="J38" s="98"/>
    </row>
    <row r="39" spans="1:10" x14ac:dyDescent="0.25">
      <c r="A39" s="124"/>
      <c r="B39" s="108" t="s">
        <v>74</v>
      </c>
      <c r="C39" s="109"/>
      <c r="D39" s="109"/>
      <c r="E39" s="109"/>
      <c r="F39" s="110"/>
      <c r="G39" s="26"/>
      <c r="H39" s="26"/>
      <c r="I39" s="23">
        <v>-750</v>
      </c>
      <c r="J39" s="98"/>
    </row>
    <row r="40" spans="1:10" x14ac:dyDescent="0.25">
      <c r="A40" s="124"/>
      <c r="B40" s="108" t="s">
        <v>75</v>
      </c>
      <c r="C40" s="109"/>
      <c r="D40" s="109"/>
      <c r="E40" s="109"/>
      <c r="F40" s="110"/>
      <c r="G40" s="26"/>
      <c r="H40" s="26"/>
      <c r="I40" s="23">
        <v>-450</v>
      </c>
      <c r="J40" s="98"/>
    </row>
    <row r="41" spans="1:10" x14ac:dyDescent="0.25">
      <c r="A41" s="124"/>
      <c r="B41" s="108" t="s">
        <v>85</v>
      </c>
      <c r="C41" s="109"/>
      <c r="D41" s="109"/>
      <c r="E41" s="109"/>
      <c r="F41" s="110"/>
      <c r="G41" s="26"/>
      <c r="H41" s="26"/>
      <c r="I41" s="23">
        <v>-750</v>
      </c>
      <c r="J41" s="98"/>
    </row>
    <row r="42" spans="1:10" x14ac:dyDescent="0.25">
      <c r="A42" s="124"/>
      <c r="B42" s="39" t="s">
        <v>86</v>
      </c>
      <c r="C42" s="42"/>
      <c r="D42" s="42"/>
      <c r="E42" s="42"/>
      <c r="F42" s="43"/>
      <c r="G42" s="26"/>
      <c r="H42" s="26"/>
      <c r="I42" s="23">
        <v>-855.91</v>
      </c>
      <c r="J42" s="98"/>
    </row>
    <row r="43" spans="1:10" x14ac:dyDescent="0.25">
      <c r="A43" s="124"/>
      <c r="B43" s="39"/>
      <c r="C43" s="42"/>
      <c r="D43" s="42"/>
      <c r="E43" s="42"/>
      <c r="F43" s="43"/>
      <c r="G43" s="26"/>
      <c r="H43" s="26"/>
      <c r="I43" s="23"/>
      <c r="J43" s="98"/>
    </row>
    <row r="44" spans="1:10" x14ac:dyDescent="0.25">
      <c r="A44" s="124"/>
      <c r="B44" s="39"/>
      <c r="C44" s="42"/>
      <c r="D44" s="42"/>
      <c r="E44" s="42"/>
      <c r="F44" s="43"/>
      <c r="G44" s="26"/>
      <c r="H44" s="26"/>
      <c r="I44" s="23"/>
      <c r="J44" s="98"/>
    </row>
    <row r="45" spans="1:10" x14ac:dyDescent="0.25">
      <c r="A45" s="124"/>
      <c r="B45" s="39"/>
      <c r="C45" s="42"/>
      <c r="D45" s="42"/>
      <c r="E45" s="42"/>
      <c r="F45" s="43"/>
      <c r="G45" s="26"/>
      <c r="H45" s="26"/>
      <c r="I45" s="23"/>
      <c r="J45" s="98"/>
    </row>
    <row r="46" spans="1:10" x14ac:dyDescent="0.25">
      <c r="A46" s="124"/>
      <c r="B46" s="108"/>
      <c r="C46" s="109"/>
      <c r="D46" s="109"/>
      <c r="E46" s="109"/>
      <c r="F46" s="110"/>
      <c r="G46" s="26"/>
      <c r="H46" s="26"/>
      <c r="I46" s="23"/>
      <c r="J46" s="98"/>
    </row>
    <row r="47" spans="1:10" x14ac:dyDescent="0.25">
      <c r="A47" s="124"/>
      <c r="B47" s="108"/>
      <c r="C47" s="109"/>
      <c r="D47" s="109"/>
      <c r="E47" s="109"/>
      <c r="F47" s="110"/>
      <c r="G47" s="26"/>
      <c r="H47" s="26"/>
      <c r="I47" s="23"/>
      <c r="J47" s="98"/>
    </row>
    <row r="48" spans="1:10" x14ac:dyDescent="0.25">
      <c r="A48" s="124"/>
      <c r="B48" s="84"/>
      <c r="C48" s="85"/>
      <c r="D48" s="85"/>
      <c r="E48" s="85"/>
      <c r="F48" s="86"/>
      <c r="G48" s="26"/>
      <c r="H48" s="26"/>
      <c r="I48" s="23"/>
      <c r="J48" s="98"/>
    </row>
    <row r="49" spans="1:10" x14ac:dyDescent="0.25">
      <c r="A49" s="124"/>
      <c r="B49" s="100"/>
      <c r="C49" s="100"/>
      <c r="D49" s="100"/>
      <c r="E49" s="100"/>
      <c r="F49" s="100"/>
      <c r="G49" s="26"/>
      <c r="H49" s="26"/>
      <c r="I49" s="23"/>
      <c r="J49" s="98"/>
    </row>
    <row r="50" spans="1:10" ht="15" customHeight="1" x14ac:dyDescent="0.25">
      <c r="A50" s="101" t="s">
        <v>7</v>
      </c>
      <c r="B50" s="107"/>
      <c r="C50" s="107"/>
      <c r="D50" s="107"/>
      <c r="E50" s="107"/>
      <c r="F50" s="107"/>
      <c r="G50" s="7"/>
      <c r="H50" s="7"/>
      <c r="I50" s="3"/>
      <c r="J50" s="104">
        <f>SUM(I50:I55)</f>
        <v>0</v>
      </c>
    </row>
    <row r="51" spans="1:10" x14ac:dyDescent="0.25">
      <c r="A51" s="102"/>
      <c r="B51" s="107"/>
      <c r="C51" s="107"/>
      <c r="D51" s="107"/>
      <c r="E51" s="107"/>
      <c r="F51" s="107"/>
      <c r="G51" s="7"/>
      <c r="H51" s="7"/>
      <c r="I51" s="3"/>
      <c r="J51" s="105"/>
    </row>
    <row r="52" spans="1:10" x14ac:dyDescent="0.25">
      <c r="A52" s="102"/>
      <c r="B52" s="111"/>
      <c r="C52" s="112"/>
      <c r="D52" s="112"/>
      <c r="E52" s="112"/>
      <c r="F52" s="113"/>
      <c r="G52" s="7"/>
      <c r="H52" s="7"/>
      <c r="I52" s="3"/>
      <c r="J52" s="105"/>
    </row>
    <row r="53" spans="1:10" x14ac:dyDescent="0.25">
      <c r="A53" s="102"/>
      <c r="B53" s="107"/>
      <c r="C53" s="107"/>
      <c r="D53" s="107"/>
      <c r="E53" s="107"/>
      <c r="F53" s="107"/>
      <c r="G53" s="7"/>
      <c r="H53" s="7"/>
      <c r="I53" s="3"/>
      <c r="J53" s="105"/>
    </row>
    <row r="54" spans="1:10" x14ac:dyDescent="0.25">
      <c r="A54" s="102"/>
      <c r="B54" s="111"/>
      <c r="C54" s="112"/>
      <c r="D54" s="112"/>
      <c r="E54" s="112"/>
      <c r="F54" s="113"/>
      <c r="G54" s="7"/>
      <c r="H54" s="7"/>
      <c r="I54" s="3"/>
      <c r="J54" s="105"/>
    </row>
    <row r="55" spans="1:10" x14ac:dyDescent="0.25">
      <c r="A55" s="103"/>
      <c r="B55" s="107"/>
      <c r="C55" s="107"/>
      <c r="D55" s="107"/>
      <c r="E55" s="107"/>
      <c r="F55" s="107"/>
      <c r="G55" s="7"/>
      <c r="H55" s="7"/>
      <c r="I55" s="3"/>
      <c r="J55" s="106"/>
    </row>
    <row r="56" spans="1:10" x14ac:dyDescent="0.25">
      <c r="A56" s="94" t="s">
        <v>8</v>
      </c>
      <c r="B56" s="100" t="s">
        <v>68</v>
      </c>
      <c r="C56" s="100"/>
      <c r="D56" s="100"/>
      <c r="E56" s="100"/>
      <c r="F56" s="100"/>
      <c r="G56" s="26"/>
      <c r="H56" s="26"/>
      <c r="I56" s="23">
        <v>-969</v>
      </c>
      <c r="J56" s="97">
        <f>SUM(I56:I58)</f>
        <v>-1369</v>
      </c>
    </row>
    <row r="57" spans="1:10" x14ac:dyDescent="0.25">
      <c r="A57" s="95"/>
      <c r="B57" s="100" t="s">
        <v>69</v>
      </c>
      <c r="C57" s="100"/>
      <c r="D57" s="100"/>
      <c r="E57" s="100"/>
      <c r="F57" s="100"/>
      <c r="G57" s="26"/>
      <c r="H57" s="26"/>
      <c r="I57" s="23">
        <v>-400</v>
      </c>
      <c r="J57" s="98"/>
    </row>
    <row r="58" spans="1:10" x14ac:dyDescent="0.25">
      <c r="A58" s="96"/>
      <c r="B58" s="100"/>
      <c r="C58" s="100"/>
      <c r="D58" s="100"/>
      <c r="E58" s="100"/>
      <c r="F58" s="100"/>
      <c r="G58" s="26"/>
      <c r="H58" s="26"/>
      <c r="I58" s="23"/>
      <c r="J58" s="99"/>
    </row>
  </sheetData>
  <mergeCells count="47">
    <mergeCell ref="B46:F46"/>
    <mergeCell ref="A1:F3"/>
    <mergeCell ref="B8:E8"/>
    <mergeCell ref="A10:E10"/>
    <mergeCell ref="A23:F23"/>
    <mergeCell ref="A25:A27"/>
    <mergeCell ref="A28:A33"/>
    <mergeCell ref="A37:A49"/>
    <mergeCell ref="B29:F29"/>
    <mergeCell ref="B35:F35"/>
    <mergeCell ref="J25:J27"/>
    <mergeCell ref="B5:E5"/>
    <mergeCell ref="B6:E6"/>
    <mergeCell ref="B7:E7"/>
    <mergeCell ref="B24:F24"/>
    <mergeCell ref="B25:F25"/>
    <mergeCell ref="B26:F26"/>
    <mergeCell ref="B27:F27"/>
    <mergeCell ref="J28:J33"/>
    <mergeCell ref="A34:A36"/>
    <mergeCell ref="J34:J36"/>
    <mergeCell ref="B28:F28"/>
    <mergeCell ref="B32:F32"/>
    <mergeCell ref="B33:F33"/>
    <mergeCell ref="B34:F34"/>
    <mergeCell ref="B36:F36"/>
    <mergeCell ref="J37:J49"/>
    <mergeCell ref="A50:A55"/>
    <mergeCell ref="J50:J55"/>
    <mergeCell ref="B37:F37"/>
    <mergeCell ref="B38:F38"/>
    <mergeCell ref="B49:F49"/>
    <mergeCell ref="B50:F50"/>
    <mergeCell ref="B51:F51"/>
    <mergeCell ref="B55:F55"/>
    <mergeCell ref="B39:F39"/>
    <mergeCell ref="B40:F40"/>
    <mergeCell ref="B41:F41"/>
    <mergeCell ref="B52:F52"/>
    <mergeCell ref="B53:F53"/>
    <mergeCell ref="B54:F54"/>
    <mergeCell ref="B47:F47"/>
    <mergeCell ref="A56:A58"/>
    <mergeCell ref="J56:J58"/>
    <mergeCell ref="B56:F56"/>
    <mergeCell ref="B57:F57"/>
    <mergeCell ref="B58:F58"/>
  </mergeCells>
  <conditionalFormatting sqref="C12:C17 E12:E17 I25:I33 I36:I58">
    <cfRule type="cellIs" dxfId="103" priority="39" operator="lessThan">
      <formula>0</formula>
    </cfRule>
    <cfRule type="cellIs" dxfId="102" priority="40" operator="greaterThan">
      <formula>0</formula>
    </cfRule>
    <cfRule type="cellIs" dxfId="101" priority="41" operator="lessThan">
      <formula>0</formula>
    </cfRule>
  </conditionalFormatting>
  <conditionalFormatting sqref="D12:D17">
    <cfRule type="cellIs" dxfId="100" priority="36" operator="lessThan">
      <formula>0</formula>
    </cfRule>
    <cfRule type="cellIs" dxfId="99" priority="37" operator="greaterThan">
      <formula>0</formula>
    </cfRule>
    <cfRule type="cellIs" dxfId="98" priority="38" operator="lessThan">
      <formula>0</formula>
    </cfRule>
  </conditionalFormatting>
  <conditionalFormatting sqref="F13:F17">
    <cfRule type="containsText" dxfId="97" priority="29" operator="containsText" text="OK">
      <formula>NOT(ISERROR(SEARCH("OK",F13)))</formula>
    </cfRule>
    <cfRule type="containsText" dxfId="96" priority="30" operator="containsText" text="ALERTA">
      <formula>NOT(ISERROR(SEARCH("ALERTA",F13)))</formula>
    </cfRule>
  </conditionalFormatting>
  <conditionalFormatting sqref="F12">
    <cfRule type="containsText" dxfId="95" priority="25" operator="containsText" text="OK">
      <formula>NOT(ISERROR(SEARCH("OK",F12)))</formula>
    </cfRule>
    <cfRule type="containsText" dxfId="94" priority="26" operator="containsText" text="ALERTA">
      <formula>NOT(ISERROR(SEARCH("ALERTA",F12)))</formula>
    </cfRule>
  </conditionalFormatting>
  <conditionalFormatting sqref="I34:I35">
    <cfRule type="cellIs" dxfId="93" priority="1" operator="lessThan">
      <formula>0</formula>
    </cfRule>
    <cfRule type="cellIs" dxfId="92" priority="2" operator="greaterThan">
      <formula>0</formula>
    </cfRule>
    <cfRule type="cellIs" dxfId="91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16" zoomScale="85" zoomScaleNormal="85" workbookViewId="0">
      <selection activeCell="B41" sqref="B41:F41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2.7109375" style="5" customWidth="1"/>
    <col min="8" max="8" width="9.140625" style="5"/>
    <col min="9" max="9" width="13.85546875" style="5" bestFit="1" customWidth="1"/>
    <col min="10" max="10" width="12.28515625" style="5" bestFit="1" customWidth="1"/>
    <col min="11" max="16384" width="9.140625" style="5"/>
  </cols>
  <sheetData>
    <row r="1" spans="1:7" x14ac:dyDescent="0.25">
      <c r="A1" s="120" t="s">
        <v>36</v>
      </c>
      <c r="B1" s="120"/>
      <c r="C1" s="120"/>
      <c r="D1" s="120"/>
      <c r="E1" s="120"/>
      <c r="F1" s="120"/>
    </row>
    <row r="2" spans="1:7" ht="7.5" customHeight="1" x14ac:dyDescent="0.25">
      <c r="A2" s="120"/>
      <c r="B2" s="120"/>
      <c r="C2" s="120"/>
      <c r="D2" s="120"/>
      <c r="E2" s="120"/>
      <c r="F2" s="120"/>
    </row>
    <row r="3" spans="1:7" ht="67.5" customHeight="1" x14ac:dyDescent="0.25">
      <c r="A3" s="120"/>
      <c r="B3" s="120"/>
      <c r="C3" s="120"/>
      <c r="D3" s="120"/>
      <c r="E3" s="120"/>
      <c r="F3" s="120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28" t="s">
        <v>26</v>
      </c>
      <c r="C5" s="128"/>
      <c r="D5" s="128"/>
      <c r="E5" s="128"/>
    </row>
    <row r="6" spans="1:7" x14ac:dyDescent="0.25">
      <c r="A6" s="17" t="s">
        <v>1</v>
      </c>
      <c r="B6" s="128" t="s">
        <v>27</v>
      </c>
      <c r="C6" s="128"/>
      <c r="D6" s="128"/>
      <c r="E6" s="128"/>
    </row>
    <row r="7" spans="1:7" x14ac:dyDescent="0.25">
      <c r="A7" s="17" t="s">
        <v>22</v>
      </c>
      <c r="B7" s="118"/>
      <c r="C7" s="118"/>
      <c r="D7" s="118"/>
      <c r="E7" s="118"/>
    </row>
    <row r="8" spans="1:7" x14ac:dyDescent="0.25">
      <c r="A8" s="17" t="s">
        <v>23</v>
      </c>
      <c r="B8" s="118"/>
      <c r="C8" s="118"/>
      <c r="D8" s="118"/>
      <c r="E8" s="118"/>
    </row>
    <row r="10" spans="1:7" ht="23.25" x14ac:dyDescent="0.35">
      <c r="A10" s="121" t="s">
        <v>60</v>
      </c>
      <c r="B10" s="121"/>
      <c r="C10" s="121"/>
      <c r="D10" s="121"/>
      <c r="E10" s="121"/>
    </row>
    <row r="11" spans="1:7" x14ac:dyDescent="0.25">
      <c r="A11" s="28" t="s">
        <v>13</v>
      </c>
      <c r="B11" s="19" t="s">
        <v>28</v>
      </c>
      <c r="C11" s="18" t="s">
        <v>56</v>
      </c>
      <c r="D11" s="9" t="s">
        <v>57</v>
      </c>
      <c r="E11" s="20" t="s">
        <v>58</v>
      </c>
      <c r="F11" s="28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1"/>
      <c r="G12" s="38"/>
    </row>
    <row r="13" spans="1:7" x14ac:dyDescent="0.25">
      <c r="A13" s="21" t="s">
        <v>4</v>
      </c>
      <c r="B13" s="22"/>
      <c r="C13" s="23">
        <v>5000</v>
      </c>
      <c r="D13" s="23"/>
      <c r="E13" s="23">
        <f>J28</f>
        <v>-874.3</v>
      </c>
      <c r="F13" s="11">
        <f>C13+E13</f>
        <v>4125.7</v>
      </c>
      <c r="G13" s="38"/>
    </row>
    <row r="14" spans="1:7" x14ac:dyDescent="0.25">
      <c r="A14" s="10" t="s">
        <v>5</v>
      </c>
      <c r="B14" s="11"/>
      <c r="C14" s="3">
        <v>2000</v>
      </c>
      <c r="D14" s="3"/>
      <c r="E14" s="3">
        <f>J48</f>
        <v>-395.26</v>
      </c>
      <c r="F14" s="11">
        <f>C14+E14</f>
        <v>1604.74</v>
      </c>
      <c r="G14" s="38"/>
    </row>
    <row r="15" spans="1:7" ht="30" x14ac:dyDescent="0.25">
      <c r="A15" s="24" t="s">
        <v>6</v>
      </c>
      <c r="B15" s="22"/>
      <c r="C15" s="23">
        <v>5777.4</v>
      </c>
      <c r="D15" s="23"/>
      <c r="E15" s="23">
        <f>J34</f>
        <v>-9489.25</v>
      </c>
      <c r="F15" s="11">
        <f>C15+E15</f>
        <v>-3711.8500000000004</v>
      </c>
      <c r="G15" s="38"/>
    </row>
    <row r="16" spans="1:7" ht="45" x14ac:dyDescent="0.25">
      <c r="A16" s="12" t="s">
        <v>7</v>
      </c>
      <c r="B16" s="11"/>
      <c r="C16" s="3">
        <v>1000</v>
      </c>
      <c r="D16" s="3"/>
      <c r="E16" s="3"/>
      <c r="F16" s="11">
        <f>C16+E16</f>
        <v>1000</v>
      </c>
      <c r="G16" s="38"/>
    </row>
    <row r="17" spans="1:10" x14ac:dyDescent="0.25">
      <c r="A17" s="21" t="s">
        <v>8</v>
      </c>
      <c r="B17" s="22"/>
      <c r="C17" s="23">
        <v>1222.5999999999999</v>
      </c>
      <c r="D17" s="23"/>
      <c r="E17" s="23"/>
      <c r="F17" s="11">
        <f>C17+E17</f>
        <v>1222.5999999999999</v>
      </c>
      <c r="G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0">SUM(C12:C17)</f>
        <v>15000</v>
      </c>
      <c r="D18" s="93">
        <f t="shared" si="0"/>
        <v>0</v>
      </c>
      <c r="E18" s="93">
        <f t="shared" si="0"/>
        <v>-10758.81</v>
      </c>
      <c r="F18" s="93">
        <f t="shared" si="0"/>
        <v>4241.1899999999987</v>
      </c>
    </row>
    <row r="23" spans="1:10" ht="23.25" x14ac:dyDescent="0.35">
      <c r="A23" s="121" t="s">
        <v>21</v>
      </c>
      <c r="B23" s="121"/>
      <c r="C23" s="121"/>
      <c r="D23" s="121"/>
      <c r="E23" s="121"/>
      <c r="F23" s="121"/>
    </row>
    <row r="24" spans="1:10" x14ac:dyDescent="0.25">
      <c r="A24" s="64" t="s">
        <v>19</v>
      </c>
      <c r="B24" s="119" t="s">
        <v>11</v>
      </c>
      <c r="C24" s="119"/>
      <c r="D24" s="119"/>
      <c r="E24" s="119"/>
      <c r="F24" s="119"/>
      <c r="G24" s="64" t="s">
        <v>12</v>
      </c>
      <c r="H24" s="64" t="s">
        <v>20</v>
      </c>
      <c r="I24" s="27" t="s">
        <v>58</v>
      </c>
      <c r="J24" s="7" t="s">
        <v>65</v>
      </c>
    </row>
    <row r="25" spans="1:10" x14ac:dyDescent="0.25">
      <c r="A25" s="114" t="s">
        <v>37</v>
      </c>
      <c r="B25" s="107"/>
      <c r="C25" s="107"/>
      <c r="D25" s="107"/>
      <c r="E25" s="107"/>
      <c r="F25" s="107"/>
      <c r="G25" s="16"/>
      <c r="H25" s="7"/>
      <c r="I25" s="3"/>
      <c r="J25" s="7"/>
    </row>
    <row r="26" spans="1:10" x14ac:dyDescent="0.25">
      <c r="A26" s="115"/>
      <c r="B26" s="111"/>
      <c r="C26" s="112"/>
      <c r="D26" s="112"/>
      <c r="E26" s="112"/>
      <c r="F26" s="113"/>
      <c r="G26" s="16"/>
      <c r="H26" s="7"/>
      <c r="I26" s="3"/>
      <c r="J26" s="7"/>
    </row>
    <row r="27" spans="1:10" x14ac:dyDescent="0.25">
      <c r="A27" s="116"/>
      <c r="B27" s="107"/>
      <c r="C27" s="107"/>
      <c r="D27" s="107"/>
      <c r="E27" s="107"/>
      <c r="F27" s="107"/>
      <c r="G27" s="16"/>
      <c r="H27" s="7"/>
      <c r="I27" s="3"/>
      <c r="J27" s="7"/>
    </row>
    <row r="28" spans="1:10" x14ac:dyDescent="0.25">
      <c r="A28" s="94" t="s">
        <v>4</v>
      </c>
      <c r="B28" s="100" t="s">
        <v>76</v>
      </c>
      <c r="C28" s="100"/>
      <c r="D28" s="100"/>
      <c r="E28" s="100"/>
      <c r="F28" s="100"/>
      <c r="G28" s="25"/>
      <c r="H28" s="26"/>
      <c r="I28" s="68">
        <v>-392.3</v>
      </c>
      <c r="J28" s="136">
        <f>I28+I29</f>
        <v>-874.3</v>
      </c>
    </row>
    <row r="29" spans="1:10" x14ac:dyDescent="0.25">
      <c r="A29" s="95"/>
      <c r="B29" s="100" t="s">
        <v>77</v>
      </c>
      <c r="C29" s="100"/>
      <c r="D29" s="100"/>
      <c r="E29" s="100"/>
      <c r="F29" s="100"/>
      <c r="G29" s="25"/>
      <c r="H29" s="26"/>
      <c r="I29" s="68">
        <v>-482</v>
      </c>
      <c r="J29" s="137"/>
    </row>
    <row r="30" spans="1:10" x14ac:dyDescent="0.25">
      <c r="A30" s="96"/>
      <c r="B30" s="100"/>
      <c r="C30" s="100"/>
      <c r="D30" s="100"/>
      <c r="E30" s="100"/>
      <c r="F30" s="100"/>
      <c r="G30" s="25"/>
      <c r="H30" s="26"/>
      <c r="I30" s="68"/>
      <c r="J30" s="138"/>
    </row>
    <row r="31" spans="1:10" x14ac:dyDescent="0.25">
      <c r="A31" s="114" t="s">
        <v>5</v>
      </c>
      <c r="B31" s="100"/>
      <c r="C31" s="100"/>
      <c r="D31" s="100"/>
      <c r="E31" s="100"/>
      <c r="F31" s="100"/>
      <c r="G31" s="16"/>
      <c r="H31" s="7"/>
      <c r="I31" s="3"/>
      <c r="J31" s="139"/>
    </row>
    <row r="32" spans="1:10" x14ac:dyDescent="0.25">
      <c r="A32" s="115"/>
      <c r="B32" s="108"/>
      <c r="C32" s="109"/>
      <c r="D32" s="109"/>
      <c r="E32" s="109"/>
      <c r="F32" s="110"/>
      <c r="G32" s="16"/>
      <c r="H32" s="7"/>
      <c r="I32" s="3"/>
      <c r="J32" s="137"/>
    </row>
    <row r="33" spans="1:10" x14ac:dyDescent="0.25">
      <c r="A33" s="116"/>
      <c r="B33" s="107"/>
      <c r="C33" s="107"/>
      <c r="D33" s="107"/>
      <c r="E33" s="107"/>
      <c r="F33" s="107"/>
      <c r="G33" s="16"/>
      <c r="H33" s="7"/>
      <c r="I33" s="3"/>
      <c r="J33" s="138"/>
    </row>
    <row r="34" spans="1:10" x14ac:dyDescent="0.25">
      <c r="A34" s="123" t="s">
        <v>6</v>
      </c>
      <c r="B34" s="100" t="s">
        <v>64</v>
      </c>
      <c r="C34" s="100"/>
      <c r="D34" s="100"/>
      <c r="E34" s="100"/>
      <c r="F34" s="100"/>
      <c r="G34" s="26"/>
      <c r="H34" s="26"/>
      <c r="I34" s="23">
        <v>-1000</v>
      </c>
      <c r="J34" s="136">
        <f>I34+I35+I36+I37+I38+I39</f>
        <v>-9489.25</v>
      </c>
    </row>
    <row r="35" spans="1:10" x14ac:dyDescent="0.25">
      <c r="A35" s="124"/>
      <c r="B35" s="108" t="s">
        <v>70</v>
      </c>
      <c r="C35" s="109"/>
      <c r="D35" s="109"/>
      <c r="E35" s="109"/>
      <c r="F35" s="110"/>
      <c r="G35" s="26"/>
      <c r="H35" s="26"/>
      <c r="I35" s="23">
        <v>-2567.7600000000002</v>
      </c>
      <c r="J35" s="137"/>
    </row>
    <row r="36" spans="1:10" x14ac:dyDescent="0.25">
      <c r="A36" s="124"/>
      <c r="B36" s="100" t="s">
        <v>71</v>
      </c>
      <c r="C36" s="100"/>
      <c r="D36" s="100"/>
      <c r="E36" s="100"/>
      <c r="F36" s="100"/>
      <c r="G36" s="26"/>
      <c r="H36" s="26"/>
      <c r="I36" s="23">
        <v>-1000</v>
      </c>
      <c r="J36" s="137"/>
    </row>
    <row r="37" spans="1:10" x14ac:dyDescent="0.25">
      <c r="A37" s="124"/>
      <c r="B37" s="130" t="s">
        <v>80</v>
      </c>
      <c r="C37" s="131"/>
      <c r="D37" s="131"/>
      <c r="E37" s="131"/>
      <c r="F37" s="132"/>
      <c r="G37" s="26"/>
      <c r="H37" s="26"/>
      <c r="I37" s="23">
        <v>-1925.8</v>
      </c>
      <c r="J37" s="137"/>
    </row>
    <row r="38" spans="1:10" x14ac:dyDescent="0.25">
      <c r="A38" s="124"/>
      <c r="B38" s="108" t="s">
        <v>84</v>
      </c>
      <c r="C38" s="109"/>
      <c r="D38" s="109"/>
      <c r="E38" s="109"/>
      <c r="F38" s="110"/>
      <c r="G38" s="26"/>
      <c r="H38" s="26"/>
      <c r="I38" s="23">
        <v>-1069.8900000000001</v>
      </c>
      <c r="J38" s="137"/>
    </row>
    <row r="39" spans="1:10" x14ac:dyDescent="0.25">
      <c r="A39" s="124"/>
      <c r="B39" s="108" t="s">
        <v>64</v>
      </c>
      <c r="C39" s="109"/>
      <c r="D39" s="109"/>
      <c r="E39" s="109"/>
      <c r="F39" s="110"/>
      <c r="G39" s="26"/>
      <c r="H39" s="26"/>
      <c r="I39" s="23">
        <v>-1925.8</v>
      </c>
      <c r="J39" s="137"/>
    </row>
    <row r="40" spans="1:10" x14ac:dyDescent="0.25">
      <c r="A40" s="124"/>
      <c r="B40" s="65"/>
      <c r="C40" s="66"/>
      <c r="D40" s="66"/>
      <c r="E40" s="66"/>
      <c r="F40" s="67"/>
      <c r="G40" s="26"/>
      <c r="H40" s="26"/>
      <c r="I40" s="23"/>
      <c r="J40" s="137"/>
    </row>
    <row r="41" spans="1:10" x14ac:dyDescent="0.25">
      <c r="A41" s="124"/>
      <c r="B41" s="125"/>
      <c r="C41" s="126"/>
      <c r="D41" s="126"/>
      <c r="E41" s="126"/>
      <c r="F41" s="127"/>
      <c r="G41" s="26"/>
      <c r="H41" s="26"/>
      <c r="I41" s="23"/>
      <c r="J41" s="137"/>
    </row>
    <row r="42" spans="1:10" x14ac:dyDescent="0.25">
      <c r="A42" s="124"/>
      <c r="B42" s="65"/>
      <c r="C42" s="66"/>
      <c r="D42" s="66"/>
      <c r="E42" s="66"/>
      <c r="F42" s="67"/>
      <c r="G42" s="26"/>
      <c r="H42" s="26"/>
      <c r="I42" s="23"/>
      <c r="J42" s="137"/>
    </row>
    <row r="43" spans="1:10" x14ac:dyDescent="0.25">
      <c r="A43" s="124"/>
      <c r="B43" s="65"/>
      <c r="C43" s="66"/>
      <c r="D43" s="66"/>
      <c r="E43" s="66"/>
      <c r="F43" s="67"/>
      <c r="G43" s="26"/>
      <c r="H43" s="26"/>
      <c r="I43" s="23"/>
      <c r="J43" s="137"/>
    </row>
    <row r="44" spans="1:10" x14ac:dyDescent="0.25">
      <c r="A44" s="124"/>
      <c r="B44" s="65"/>
      <c r="C44" s="66"/>
      <c r="D44" s="66"/>
      <c r="E44" s="66"/>
      <c r="F44" s="67"/>
      <c r="G44" s="26"/>
      <c r="H44" s="26"/>
      <c r="I44" s="23"/>
      <c r="J44" s="137"/>
    </row>
    <row r="45" spans="1:10" x14ac:dyDescent="0.25">
      <c r="A45" s="124"/>
      <c r="B45" s="65"/>
      <c r="C45" s="66"/>
      <c r="D45" s="66"/>
      <c r="E45" s="66"/>
      <c r="F45" s="67"/>
      <c r="G45" s="26"/>
      <c r="H45" s="26"/>
      <c r="I45" s="23"/>
      <c r="J45" s="137"/>
    </row>
    <row r="46" spans="1:10" x14ac:dyDescent="0.25">
      <c r="A46" s="124"/>
      <c r="B46" s="65"/>
      <c r="C46" s="66"/>
      <c r="D46" s="66"/>
      <c r="E46" s="66"/>
      <c r="F46" s="67"/>
      <c r="G46" s="26"/>
      <c r="H46" s="26"/>
      <c r="I46" s="23"/>
      <c r="J46" s="137"/>
    </row>
    <row r="47" spans="1:10" x14ac:dyDescent="0.25">
      <c r="A47" s="129"/>
      <c r="B47" s="133"/>
      <c r="C47" s="134"/>
      <c r="D47" s="134"/>
      <c r="E47" s="134"/>
      <c r="F47" s="135"/>
      <c r="G47" s="26"/>
      <c r="H47" s="26"/>
      <c r="I47" s="23"/>
      <c r="J47" s="138"/>
    </row>
    <row r="48" spans="1:10" x14ac:dyDescent="0.25">
      <c r="A48" s="101" t="s">
        <v>7</v>
      </c>
      <c r="B48" s="107" t="s">
        <v>88</v>
      </c>
      <c r="C48" s="107"/>
      <c r="D48" s="107"/>
      <c r="E48" s="107"/>
      <c r="F48" s="107"/>
      <c r="G48" s="7"/>
      <c r="H48" s="7"/>
      <c r="I48" s="3">
        <v>-395.26</v>
      </c>
      <c r="J48" s="136">
        <f>SUM(I48:I50)</f>
        <v>-395.26</v>
      </c>
    </row>
    <row r="49" spans="1:10" x14ac:dyDescent="0.25">
      <c r="A49" s="102"/>
      <c r="B49" s="107"/>
      <c r="C49" s="107"/>
      <c r="D49" s="107"/>
      <c r="E49" s="107"/>
      <c r="F49" s="107"/>
      <c r="G49" s="7"/>
      <c r="H49" s="7"/>
      <c r="I49" s="3"/>
      <c r="J49" s="137"/>
    </row>
    <row r="50" spans="1:10" x14ac:dyDescent="0.25">
      <c r="A50" s="103"/>
      <c r="B50" s="107"/>
      <c r="C50" s="107"/>
      <c r="D50" s="107"/>
      <c r="E50" s="107"/>
      <c r="F50" s="107"/>
      <c r="G50" s="7"/>
      <c r="H50" s="7"/>
      <c r="I50" s="3"/>
      <c r="J50" s="138"/>
    </row>
    <row r="51" spans="1:10" x14ac:dyDescent="0.25">
      <c r="A51" s="94" t="s">
        <v>8</v>
      </c>
      <c r="B51" s="100"/>
      <c r="C51" s="100"/>
      <c r="D51" s="100"/>
      <c r="E51" s="100"/>
      <c r="F51" s="100"/>
      <c r="G51" s="26"/>
      <c r="H51" s="26"/>
      <c r="I51" s="23"/>
      <c r="J51" s="136">
        <f>SUM(I51:I53)</f>
        <v>0</v>
      </c>
    </row>
    <row r="52" spans="1:10" x14ac:dyDescent="0.25">
      <c r="A52" s="95"/>
      <c r="B52" s="100"/>
      <c r="C52" s="100"/>
      <c r="D52" s="100"/>
      <c r="E52" s="100"/>
      <c r="F52" s="100"/>
      <c r="G52" s="26"/>
      <c r="H52" s="26"/>
      <c r="I52" s="23"/>
      <c r="J52" s="137"/>
    </row>
    <row r="53" spans="1:10" x14ac:dyDescent="0.25">
      <c r="A53" s="96"/>
      <c r="B53" s="100"/>
      <c r="C53" s="100"/>
      <c r="D53" s="100"/>
      <c r="E53" s="100"/>
      <c r="F53" s="100"/>
      <c r="G53" s="26"/>
      <c r="H53" s="26"/>
      <c r="I53" s="23"/>
      <c r="J53" s="138"/>
    </row>
  </sheetData>
  <mergeCells count="42">
    <mergeCell ref="J28:J30"/>
    <mergeCell ref="J31:J33"/>
    <mergeCell ref="J34:J47"/>
    <mergeCell ref="J48:J50"/>
    <mergeCell ref="J51:J53"/>
    <mergeCell ref="A48:A50"/>
    <mergeCell ref="B48:F48"/>
    <mergeCell ref="B49:F49"/>
    <mergeCell ref="B50:F50"/>
    <mergeCell ref="A51:A53"/>
    <mergeCell ref="B51:F51"/>
    <mergeCell ref="B52:F52"/>
    <mergeCell ref="B53:F53"/>
    <mergeCell ref="A34:A47"/>
    <mergeCell ref="B34:F34"/>
    <mergeCell ref="B35:F35"/>
    <mergeCell ref="B36:F36"/>
    <mergeCell ref="B37:F37"/>
    <mergeCell ref="B38:F38"/>
    <mergeCell ref="B39:F39"/>
    <mergeCell ref="B41:F41"/>
    <mergeCell ref="B47:F47"/>
    <mergeCell ref="A28:A30"/>
    <mergeCell ref="B28:F28"/>
    <mergeCell ref="B29:F29"/>
    <mergeCell ref="B30:F30"/>
    <mergeCell ref="A31:A33"/>
    <mergeCell ref="B31:F31"/>
    <mergeCell ref="B32:F32"/>
    <mergeCell ref="B33:F33"/>
    <mergeCell ref="B24:F24"/>
    <mergeCell ref="A25:A27"/>
    <mergeCell ref="B25:F25"/>
    <mergeCell ref="B26:F26"/>
    <mergeCell ref="B27:F27"/>
    <mergeCell ref="A1:F3"/>
    <mergeCell ref="B8:E8"/>
    <mergeCell ref="A10:E10"/>
    <mergeCell ref="A23:F23"/>
    <mergeCell ref="B5:E5"/>
    <mergeCell ref="B6:E6"/>
    <mergeCell ref="B7:E7"/>
  </mergeCells>
  <conditionalFormatting sqref="C12:C17 E12:E17">
    <cfRule type="cellIs" dxfId="90" priority="18" operator="lessThan">
      <formula>0</formula>
    </cfRule>
    <cfRule type="cellIs" dxfId="89" priority="19" operator="greaterThan">
      <formula>0</formula>
    </cfRule>
    <cfRule type="cellIs" dxfId="88" priority="20" operator="lessThan">
      <formula>0</formula>
    </cfRule>
  </conditionalFormatting>
  <conditionalFormatting sqref="D12:D17">
    <cfRule type="cellIs" dxfId="87" priority="15" operator="lessThan">
      <formula>0</formula>
    </cfRule>
    <cfRule type="cellIs" dxfId="86" priority="16" operator="greaterThan">
      <formula>0</formula>
    </cfRule>
    <cfRule type="cellIs" dxfId="85" priority="17" operator="lessThan">
      <formula>0</formula>
    </cfRule>
  </conditionalFormatting>
  <conditionalFormatting sqref="F12:F17">
    <cfRule type="cellIs" dxfId="84" priority="6" operator="lessThan">
      <formula>0</formula>
    </cfRule>
    <cfRule type="cellIs" dxfId="83" priority="7" operator="greaterThan">
      <formula>0</formula>
    </cfRule>
  </conditionalFormatting>
  <conditionalFormatting sqref="I25:I28 I31:I53">
    <cfRule type="cellIs" dxfId="82" priority="1" operator="lessThan">
      <formula>0</formula>
    </cfRule>
    <cfRule type="cellIs" dxfId="81" priority="2" operator="greaterThan">
      <formula>0</formula>
    </cfRule>
    <cfRule type="cellIs" dxfId="80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G30" sqref="G30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3.140625" style="5" customWidth="1"/>
    <col min="8" max="9" width="14.140625" style="5" customWidth="1"/>
    <col min="10" max="10" width="12.42578125" style="5" customWidth="1"/>
    <col min="11" max="16384" width="9.140625" style="5"/>
  </cols>
  <sheetData>
    <row r="1" spans="1:10" x14ac:dyDescent="0.25">
      <c r="A1" s="120" t="s">
        <v>36</v>
      </c>
      <c r="B1" s="120"/>
      <c r="C1" s="120"/>
      <c r="D1" s="120"/>
      <c r="E1" s="120"/>
      <c r="F1" s="120"/>
      <c r="G1" s="120"/>
      <c r="H1" s="120"/>
      <c r="I1" s="120"/>
    </row>
    <row r="2" spans="1:10" ht="7.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</row>
    <row r="3" spans="1:10" ht="67.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</row>
    <row r="4" spans="1:10" ht="33.75" customHeight="1" x14ac:dyDescent="0.4">
      <c r="A4" s="6"/>
      <c r="B4" s="6"/>
      <c r="C4" s="6"/>
      <c r="D4" s="6"/>
      <c r="E4" s="6"/>
      <c r="F4" s="6"/>
      <c r="G4" s="6"/>
      <c r="H4" s="6"/>
      <c r="I4" s="6"/>
    </row>
    <row r="5" spans="1:10" ht="32.25" customHeight="1" x14ac:dyDescent="0.25">
      <c r="A5" s="17" t="s">
        <v>0</v>
      </c>
      <c r="B5" s="128" t="s">
        <v>50</v>
      </c>
      <c r="C5" s="128"/>
      <c r="D5" s="128"/>
      <c r="E5" s="128"/>
    </row>
    <row r="6" spans="1:10" x14ac:dyDescent="0.25">
      <c r="A6" s="17" t="s">
        <v>1</v>
      </c>
      <c r="B6" s="117" t="s">
        <v>51</v>
      </c>
      <c r="C6" s="117"/>
      <c r="D6" s="117"/>
      <c r="E6" s="117"/>
    </row>
    <row r="7" spans="1:10" x14ac:dyDescent="0.25">
      <c r="A7" s="17" t="s">
        <v>22</v>
      </c>
      <c r="B7" s="117"/>
      <c r="C7" s="117"/>
      <c r="D7" s="117"/>
      <c r="E7" s="117"/>
    </row>
    <row r="8" spans="1:10" x14ac:dyDescent="0.25">
      <c r="A8" s="17" t="s">
        <v>23</v>
      </c>
      <c r="B8" s="117"/>
      <c r="C8" s="117"/>
      <c r="D8" s="117"/>
      <c r="E8" s="117"/>
    </row>
    <row r="10" spans="1:10" ht="23.25" x14ac:dyDescent="0.35">
      <c r="A10" s="121" t="s">
        <v>47</v>
      </c>
      <c r="B10" s="121"/>
      <c r="C10" s="121"/>
      <c r="D10" s="121"/>
      <c r="E10" s="121"/>
    </row>
    <row r="11" spans="1:10" x14ac:dyDescent="0.25">
      <c r="A11" s="28" t="s">
        <v>13</v>
      </c>
      <c r="B11" s="19" t="s">
        <v>28</v>
      </c>
      <c r="C11" s="18" t="s">
        <v>56</v>
      </c>
      <c r="D11" s="9" t="s">
        <v>57</v>
      </c>
      <c r="E11" s="20" t="s">
        <v>58</v>
      </c>
      <c r="F11" s="28" t="s">
        <v>18</v>
      </c>
      <c r="G11" s="9"/>
    </row>
    <row r="12" spans="1:10" x14ac:dyDescent="0.25">
      <c r="A12" s="10" t="s">
        <v>37</v>
      </c>
      <c r="B12" s="11"/>
      <c r="C12" s="3"/>
      <c r="D12" s="3"/>
      <c r="E12" s="3">
        <f>J25</f>
        <v>0</v>
      </c>
      <c r="F12" s="11"/>
      <c r="G12" s="9"/>
      <c r="H12" s="15"/>
      <c r="I12" s="15"/>
      <c r="J12" s="38"/>
    </row>
    <row r="13" spans="1:10" x14ac:dyDescent="0.25">
      <c r="A13" s="21" t="s">
        <v>4</v>
      </c>
      <c r="B13" s="22"/>
      <c r="C13" s="41"/>
      <c r="D13" s="23"/>
      <c r="E13" s="23"/>
      <c r="F13" s="11">
        <f>C13+E13</f>
        <v>0</v>
      </c>
      <c r="G13" s="9"/>
      <c r="H13" s="15"/>
      <c r="I13" s="15"/>
      <c r="J13" s="38"/>
    </row>
    <row r="14" spans="1:10" x14ac:dyDescent="0.25">
      <c r="A14" s="10" t="s">
        <v>5</v>
      </c>
      <c r="B14" s="11"/>
      <c r="C14" s="3">
        <v>5000</v>
      </c>
      <c r="D14" s="3"/>
      <c r="E14" s="3">
        <f>J31</f>
        <v>-2726.91</v>
      </c>
      <c r="F14" s="11">
        <f>C14+E14</f>
        <v>2273.09</v>
      </c>
      <c r="G14" s="9"/>
      <c r="H14" s="15"/>
      <c r="I14" s="15"/>
      <c r="J14" s="38"/>
    </row>
    <row r="15" spans="1:10" ht="30" x14ac:dyDescent="0.25">
      <c r="A15" s="24" t="s">
        <v>6</v>
      </c>
      <c r="B15" s="22"/>
      <c r="C15" s="23">
        <v>9629</v>
      </c>
      <c r="D15" s="23"/>
      <c r="E15" s="23">
        <f>J34</f>
        <v>0</v>
      </c>
      <c r="F15" s="11">
        <f t="shared" ref="F15:F16" si="0">C15+E15</f>
        <v>9629</v>
      </c>
      <c r="G15" s="9"/>
      <c r="H15" s="15"/>
      <c r="I15" s="15"/>
      <c r="J15" s="38"/>
    </row>
    <row r="16" spans="1:10" ht="45" x14ac:dyDescent="0.25">
      <c r="A16" s="12" t="s">
        <v>7</v>
      </c>
      <c r="B16" s="11"/>
      <c r="C16" s="3"/>
      <c r="D16" s="3"/>
      <c r="E16" s="3">
        <f>J44</f>
        <v>-9700</v>
      </c>
      <c r="F16" s="11">
        <f t="shared" si="0"/>
        <v>-9700</v>
      </c>
      <c r="G16" s="9"/>
      <c r="H16" s="15"/>
      <c r="I16" s="15"/>
      <c r="J16" s="38"/>
    </row>
    <row r="17" spans="1:10" x14ac:dyDescent="0.25">
      <c r="A17" s="21" t="s">
        <v>8</v>
      </c>
      <c r="B17" s="22"/>
      <c r="C17" s="23"/>
      <c r="D17" s="23"/>
      <c r="E17" s="23">
        <f>J47</f>
        <v>0</v>
      </c>
      <c r="F17" s="11">
        <f t="shared" ref="F17" si="1">C17</f>
        <v>0</v>
      </c>
      <c r="G17" s="9"/>
      <c r="H17" s="15"/>
      <c r="I17" s="15"/>
      <c r="J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2">SUM(C12:C17)</f>
        <v>14629</v>
      </c>
      <c r="D18" s="93">
        <f t="shared" si="2"/>
        <v>0</v>
      </c>
      <c r="E18" s="93">
        <f t="shared" si="2"/>
        <v>-12426.91</v>
      </c>
      <c r="F18" s="93">
        <f t="shared" si="2"/>
        <v>2202.09</v>
      </c>
    </row>
    <row r="23" spans="1:10" ht="23.25" x14ac:dyDescent="0.35">
      <c r="A23" s="121" t="s">
        <v>21</v>
      </c>
      <c r="B23" s="121"/>
      <c r="C23" s="121"/>
      <c r="D23" s="121"/>
      <c r="E23" s="121"/>
      <c r="F23" s="121"/>
      <c r="G23" s="121"/>
      <c r="H23" s="121"/>
      <c r="I23" s="121"/>
    </row>
    <row r="24" spans="1:10" x14ac:dyDescent="0.25">
      <c r="A24" s="29" t="s">
        <v>19</v>
      </c>
      <c r="B24" s="119" t="s">
        <v>11</v>
      </c>
      <c r="C24" s="119"/>
      <c r="D24" s="119"/>
      <c r="E24" s="119"/>
      <c r="F24" s="119"/>
      <c r="G24" s="29" t="s">
        <v>12</v>
      </c>
      <c r="H24" s="29" t="s">
        <v>20</v>
      </c>
      <c r="I24" s="27" t="s">
        <v>58</v>
      </c>
      <c r="J24" s="27" t="s">
        <v>59</v>
      </c>
    </row>
    <row r="25" spans="1:10" x14ac:dyDescent="0.25">
      <c r="A25" s="114" t="s">
        <v>37</v>
      </c>
      <c r="B25" s="107"/>
      <c r="C25" s="107"/>
      <c r="D25" s="107"/>
      <c r="E25" s="107"/>
      <c r="F25" s="107"/>
      <c r="G25" s="16"/>
      <c r="H25" s="7"/>
      <c r="I25" s="3"/>
      <c r="J25" s="104">
        <f>SUM(I25:I27)</f>
        <v>0</v>
      </c>
    </row>
    <row r="26" spans="1:10" x14ac:dyDescent="0.25">
      <c r="A26" s="115"/>
      <c r="B26" s="111"/>
      <c r="C26" s="112"/>
      <c r="D26" s="112"/>
      <c r="E26" s="112"/>
      <c r="F26" s="113"/>
      <c r="G26" s="16"/>
      <c r="H26" s="7"/>
      <c r="I26" s="3"/>
      <c r="J26" s="105"/>
    </row>
    <row r="27" spans="1:10" x14ac:dyDescent="0.25">
      <c r="A27" s="116"/>
      <c r="B27" s="107"/>
      <c r="C27" s="107"/>
      <c r="D27" s="107"/>
      <c r="E27" s="107"/>
      <c r="F27" s="107"/>
      <c r="G27" s="16"/>
      <c r="H27" s="7"/>
      <c r="I27" s="3"/>
      <c r="J27" s="106"/>
    </row>
    <row r="28" spans="1:10" x14ac:dyDescent="0.25">
      <c r="A28" s="94" t="s">
        <v>4</v>
      </c>
      <c r="B28" s="100"/>
      <c r="C28" s="100"/>
      <c r="D28" s="100"/>
      <c r="E28" s="100"/>
      <c r="F28" s="100"/>
      <c r="G28" s="25"/>
      <c r="H28" s="26"/>
      <c r="I28" s="23"/>
      <c r="J28" s="97">
        <f>SUM(I28:I30)</f>
        <v>0</v>
      </c>
    </row>
    <row r="29" spans="1:10" x14ac:dyDescent="0.25">
      <c r="A29" s="95"/>
      <c r="B29" s="100"/>
      <c r="C29" s="100"/>
      <c r="D29" s="100"/>
      <c r="E29" s="100"/>
      <c r="F29" s="100"/>
      <c r="G29" s="25"/>
      <c r="H29" s="26"/>
      <c r="I29" s="23"/>
      <c r="J29" s="98"/>
    </row>
    <row r="30" spans="1:10" x14ac:dyDescent="0.25">
      <c r="A30" s="96"/>
      <c r="B30" s="100"/>
      <c r="C30" s="100"/>
      <c r="D30" s="100"/>
      <c r="E30" s="100"/>
      <c r="F30" s="100"/>
      <c r="G30" s="25"/>
      <c r="H30" s="26"/>
      <c r="I30" s="23"/>
      <c r="J30" s="99"/>
    </row>
    <row r="31" spans="1:10" x14ac:dyDescent="0.25">
      <c r="A31" s="114" t="s">
        <v>5</v>
      </c>
      <c r="B31" s="107" t="s">
        <v>73</v>
      </c>
      <c r="C31" s="107"/>
      <c r="D31" s="107"/>
      <c r="E31" s="107"/>
      <c r="F31" s="107"/>
      <c r="G31" s="16"/>
      <c r="H31" s="7"/>
      <c r="I31" s="3">
        <v>-2026.9</v>
      </c>
      <c r="J31" s="104">
        <f>SUM(I31:I33)</f>
        <v>-2726.91</v>
      </c>
    </row>
    <row r="32" spans="1:10" x14ac:dyDescent="0.25">
      <c r="A32" s="115"/>
      <c r="B32" s="107" t="s">
        <v>73</v>
      </c>
      <c r="C32" s="107"/>
      <c r="D32" s="107"/>
      <c r="E32" s="107"/>
      <c r="F32" s="107"/>
      <c r="G32" s="16"/>
      <c r="H32" s="7"/>
      <c r="I32" s="3">
        <v>-700.01</v>
      </c>
      <c r="J32" s="105"/>
    </row>
    <row r="33" spans="1:10" x14ac:dyDescent="0.25">
      <c r="A33" s="116"/>
      <c r="B33" s="107"/>
      <c r="C33" s="107"/>
      <c r="D33" s="107"/>
      <c r="E33" s="107"/>
      <c r="F33" s="107"/>
      <c r="G33" s="16"/>
      <c r="H33" s="7"/>
      <c r="I33" s="3"/>
      <c r="J33" s="106"/>
    </row>
    <row r="34" spans="1:10" x14ac:dyDescent="0.25">
      <c r="A34" s="123" t="s">
        <v>6</v>
      </c>
      <c r="B34" s="100"/>
      <c r="C34" s="100"/>
      <c r="D34" s="100"/>
      <c r="E34" s="100"/>
      <c r="F34" s="100"/>
      <c r="G34" s="26"/>
      <c r="H34" s="26"/>
      <c r="I34" s="23"/>
      <c r="J34" s="97">
        <f>SUM(I34:I43)</f>
        <v>0</v>
      </c>
    </row>
    <row r="35" spans="1:10" x14ac:dyDescent="0.25">
      <c r="A35" s="124"/>
      <c r="B35" s="100"/>
      <c r="C35" s="100"/>
      <c r="D35" s="100"/>
      <c r="E35" s="100"/>
      <c r="F35" s="100"/>
      <c r="G35" s="26"/>
      <c r="H35" s="26"/>
      <c r="I35" s="23"/>
      <c r="J35" s="98"/>
    </row>
    <row r="36" spans="1:10" x14ac:dyDescent="0.25">
      <c r="A36" s="124"/>
      <c r="B36" s="108"/>
      <c r="C36" s="109"/>
      <c r="D36" s="109"/>
      <c r="E36" s="109"/>
      <c r="F36" s="110"/>
      <c r="G36" s="26"/>
      <c r="H36" s="26"/>
      <c r="I36" s="23"/>
      <c r="J36" s="98"/>
    </row>
    <row r="37" spans="1:10" x14ac:dyDescent="0.25">
      <c r="A37" s="124"/>
      <c r="B37" s="108"/>
      <c r="C37" s="109"/>
      <c r="D37" s="109"/>
      <c r="E37" s="109"/>
      <c r="F37" s="110"/>
      <c r="G37" s="26"/>
      <c r="H37" s="26"/>
      <c r="I37" s="23"/>
      <c r="J37" s="98"/>
    </row>
    <row r="38" spans="1:10" x14ac:dyDescent="0.25">
      <c r="A38" s="124"/>
      <c r="B38" s="87"/>
      <c r="C38" s="88"/>
      <c r="D38" s="88"/>
      <c r="E38" s="88"/>
      <c r="F38" s="89"/>
      <c r="G38" s="26"/>
      <c r="H38" s="26"/>
      <c r="I38" s="23"/>
      <c r="J38" s="98"/>
    </row>
    <row r="39" spans="1:10" x14ac:dyDescent="0.25">
      <c r="A39" s="124"/>
      <c r="B39" s="140"/>
      <c r="C39" s="141"/>
      <c r="D39" s="141"/>
      <c r="E39" s="141"/>
      <c r="F39" s="142"/>
      <c r="G39" s="26"/>
      <c r="H39" s="26"/>
      <c r="I39" s="23"/>
      <c r="J39" s="98"/>
    </row>
    <row r="40" spans="1:10" x14ac:dyDescent="0.25">
      <c r="A40" s="124"/>
      <c r="B40" s="108"/>
      <c r="C40" s="109"/>
      <c r="D40" s="109"/>
      <c r="E40" s="109"/>
      <c r="F40" s="110"/>
      <c r="G40" s="26"/>
      <c r="H40" s="26"/>
      <c r="I40" s="23"/>
      <c r="J40" s="98"/>
    </row>
    <row r="41" spans="1:10" x14ac:dyDescent="0.25">
      <c r="A41" s="124"/>
      <c r="B41" s="108"/>
      <c r="C41" s="109"/>
      <c r="D41" s="109"/>
      <c r="E41" s="109"/>
      <c r="F41" s="110"/>
      <c r="G41" s="26"/>
      <c r="H41" s="26"/>
      <c r="I41" s="23"/>
      <c r="J41" s="98"/>
    </row>
    <row r="42" spans="1:10" x14ac:dyDescent="0.25">
      <c r="A42" s="124"/>
      <c r="B42" s="108"/>
      <c r="C42" s="109"/>
      <c r="D42" s="109"/>
      <c r="E42" s="109"/>
      <c r="F42" s="110"/>
      <c r="G42" s="26"/>
      <c r="H42" s="26"/>
      <c r="I42" s="23"/>
      <c r="J42" s="98"/>
    </row>
    <row r="43" spans="1:10" x14ac:dyDescent="0.25">
      <c r="A43" s="129"/>
      <c r="B43" s="100"/>
      <c r="C43" s="100"/>
      <c r="D43" s="100"/>
      <c r="E43" s="100"/>
      <c r="F43" s="100"/>
      <c r="G43" s="26"/>
      <c r="H43" s="26"/>
      <c r="I43" s="23"/>
      <c r="J43" s="98"/>
    </row>
    <row r="44" spans="1:10" x14ac:dyDescent="0.25">
      <c r="A44" s="101" t="s">
        <v>7</v>
      </c>
      <c r="B44" s="107" t="s">
        <v>72</v>
      </c>
      <c r="C44" s="107"/>
      <c r="D44" s="107"/>
      <c r="E44" s="107"/>
      <c r="F44" s="107"/>
      <c r="G44" s="7"/>
      <c r="H44" s="7"/>
      <c r="I44" s="3">
        <v>-7000</v>
      </c>
      <c r="J44" s="104">
        <f>SUM(I44:I46)</f>
        <v>-9700</v>
      </c>
    </row>
    <row r="45" spans="1:10" x14ac:dyDescent="0.25">
      <c r="A45" s="102"/>
      <c r="B45" s="107" t="s">
        <v>81</v>
      </c>
      <c r="C45" s="107"/>
      <c r="D45" s="107"/>
      <c r="E45" s="107"/>
      <c r="F45" s="107"/>
      <c r="G45" s="7"/>
      <c r="H45" s="7"/>
      <c r="I45" s="3">
        <v>-2700</v>
      </c>
      <c r="J45" s="105"/>
    </row>
    <row r="46" spans="1:10" x14ac:dyDescent="0.25">
      <c r="A46" s="103"/>
      <c r="B46" s="107"/>
      <c r="C46" s="107"/>
      <c r="D46" s="107"/>
      <c r="E46" s="107"/>
      <c r="F46" s="107"/>
      <c r="G46" s="7"/>
      <c r="H46" s="7"/>
      <c r="I46" s="3"/>
      <c r="J46" s="106"/>
    </row>
    <row r="47" spans="1:10" x14ac:dyDescent="0.25">
      <c r="A47" s="94" t="s">
        <v>8</v>
      </c>
      <c r="B47" s="100"/>
      <c r="C47" s="100"/>
      <c r="D47" s="100"/>
      <c r="E47" s="100"/>
      <c r="F47" s="100"/>
      <c r="G47" s="26"/>
      <c r="H47" s="26"/>
      <c r="I47" s="23"/>
      <c r="J47" s="97">
        <f t="shared" ref="J47" si="3">SUM(I47:I49)</f>
        <v>0</v>
      </c>
    </row>
    <row r="48" spans="1:10" x14ac:dyDescent="0.25">
      <c r="A48" s="95"/>
      <c r="B48" s="100"/>
      <c r="C48" s="100"/>
      <c r="D48" s="100"/>
      <c r="E48" s="100"/>
      <c r="F48" s="100"/>
      <c r="G48" s="26"/>
      <c r="H48" s="26"/>
      <c r="I48" s="23"/>
      <c r="J48" s="98"/>
    </row>
    <row r="49" spans="1:10" x14ac:dyDescent="0.25">
      <c r="A49" s="96"/>
      <c r="B49" s="100"/>
      <c r="C49" s="100"/>
      <c r="D49" s="100"/>
      <c r="E49" s="100"/>
      <c r="F49" s="100"/>
      <c r="G49" s="26"/>
      <c r="H49" s="26"/>
      <c r="I49" s="23"/>
      <c r="J49" s="99"/>
    </row>
    <row r="50" spans="1:10" hidden="1" x14ac:dyDescent="0.25">
      <c r="A50" s="114" t="s">
        <v>9</v>
      </c>
      <c r="B50" s="107"/>
      <c r="C50" s="107"/>
      <c r="D50" s="107"/>
      <c r="E50" s="107"/>
      <c r="F50" s="3"/>
      <c r="G50" s="104">
        <f t="shared" ref="G50:I50" si="4">SUM(F50:F52)</f>
        <v>0</v>
      </c>
      <c r="H50" s="3"/>
      <c r="I50" s="104">
        <f t="shared" si="4"/>
        <v>0</v>
      </c>
    </row>
    <row r="51" spans="1:10" hidden="1" x14ac:dyDescent="0.25">
      <c r="A51" s="115"/>
      <c r="B51" s="107"/>
      <c r="C51" s="107"/>
      <c r="D51" s="107"/>
      <c r="E51" s="107"/>
      <c r="F51" s="3"/>
      <c r="G51" s="105"/>
      <c r="H51" s="3"/>
      <c r="I51" s="105"/>
    </row>
    <row r="52" spans="1:10" hidden="1" x14ac:dyDescent="0.25">
      <c r="A52" s="116"/>
      <c r="B52" s="107"/>
      <c r="C52" s="107"/>
      <c r="D52" s="107"/>
      <c r="E52" s="107"/>
      <c r="F52" s="3"/>
      <c r="G52" s="106"/>
      <c r="H52" s="3"/>
      <c r="I52" s="106"/>
    </row>
    <row r="53" spans="1:10" hidden="1" x14ac:dyDescent="0.25">
      <c r="A53" s="94" t="s">
        <v>10</v>
      </c>
      <c r="B53" s="100"/>
      <c r="C53" s="100"/>
      <c r="D53" s="100"/>
      <c r="E53" s="100"/>
      <c r="F53" s="23"/>
      <c r="G53" s="97">
        <f t="shared" ref="G53:I53" si="5">SUM(F53:F55)</f>
        <v>0</v>
      </c>
      <c r="H53" s="23"/>
      <c r="I53" s="97">
        <f t="shared" si="5"/>
        <v>0</v>
      </c>
    </row>
    <row r="54" spans="1:10" hidden="1" x14ac:dyDescent="0.25">
      <c r="A54" s="95"/>
      <c r="B54" s="100"/>
      <c r="C54" s="100"/>
      <c r="D54" s="100"/>
      <c r="E54" s="100"/>
      <c r="F54" s="23"/>
      <c r="G54" s="98"/>
      <c r="H54" s="23"/>
      <c r="I54" s="98"/>
    </row>
    <row r="55" spans="1:10" hidden="1" x14ac:dyDescent="0.25">
      <c r="A55" s="96"/>
      <c r="B55" s="100"/>
      <c r="C55" s="100"/>
      <c r="D55" s="100"/>
      <c r="E55" s="100"/>
      <c r="F55" s="23"/>
      <c r="G55" s="99"/>
      <c r="H55" s="23"/>
      <c r="I55" s="99"/>
    </row>
  </sheetData>
  <mergeCells count="56">
    <mergeCell ref="B53:E53"/>
    <mergeCell ref="B54:E54"/>
    <mergeCell ref="A1:I3"/>
    <mergeCell ref="B8:E8"/>
    <mergeCell ref="A10:E10"/>
    <mergeCell ref="A23:I23"/>
    <mergeCell ref="A25:A27"/>
    <mergeCell ref="A28:A30"/>
    <mergeCell ref="A34:A43"/>
    <mergeCell ref="A53:A55"/>
    <mergeCell ref="G53:G55"/>
    <mergeCell ref="I53:I55"/>
    <mergeCell ref="B55:E55"/>
    <mergeCell ref="A47:A49"/>
    <mergeCell ref="B36:F36"/>
    <mergeCell ref="B37:F37"/>
    <mergeCell ref="J25:J27"/>
    <mergeCell ref="B5:E5"/>
    <mergeCell ref="B6:E6"/>
    <mergeCell ref="B7:E7"/>
    <mergeCell ref="B24:F24"/>
    <mergeCell ref="B25:F25"/>
    <mergeCell ref="B26:F26"/>
    <mergeCell ref="B27:F27"/>
    <mergeCell ref="J28:J30"/>
    <mergeCell ref="A31:A33"/>
    <mergeCell ref="J31:J33"/>
    <mergeCell ref="B28:F28"/>
    <mergeCell ref="B29:F29"/>
    <mergeCell ref="B30:F30"/>
    <mergeCell ref="B31:F31"/>
    <mergeCell ref="B32:F32"/>
    <mergeCell ref="B33:F33"/>
    <mergeCell ref="J34:J43"/>
    <mergeCell ref="A44:A46"/>
    <mergeCell ref="J44:J46"/>
    <mergeCell ref="B34:F34"/>
    <mergeCell ref="B35:F35"/>
    <mergeCell ref="B43:F43"/>
    <mergeCell ref="B44:F44"/>
    <mergeCell ref="B45:F45"/>
    <mergeCell ref="B46:F46"/>
    <mergeCell ref="B39:F39"/>
    <mergeCell ref="B40:F40"/>
    <mergeCell ref="B41:F41"/>
    <mergeCell ref="B42:F42"/>
    <mergeCell ref="J47:J49"/>
    <mergeCell ref="A50:A52"/>
    <mergeCell ref="G50:G52"/>
    <mergeCell ref="I50:I52"/>
    <mergeCell ref="B47:F47"/>
    <mergeCell ref="B48:F48"/>
    <mergeCell ref="B49:F49"/>
    <mergeCell ref="B50:E50"/>
    <mergeCell ref="B51:E51"/>
    <mergeCell ref="B52:E52"/>
  </mergeCells>
  <conditionalFormatting sqref="C12:C17 E12:E17 F50:F55 I25:I49 H50:H55">
    <cfRule type="cellIs" dxfId="79" priority="15" operator="lessThan">
      <formula>0</formula>
    </cfRule>
    <cfRule type="cellIs" dxfId="78" priority="16" operator="greaterThan">
      <formula>0</formula>
    </cfRule>
    <cfRule type="cellIs" dxfId="77" priority="17" operator="lessThan">
      <formula>0</formula>
    </cfRule>
  </conditionalFormatting>
  <conditionalFormatting sqref="D12:D17">
    <cfRule type="cellIs" dxfId="76" priority="12" operator="lessThan">
      <formula>0</formula>
    </cfRule>
    <cfRule type="cellIs" dxfId="75" priority="13" operator="greaterThan">
      <formula>0</formula>
    </cfRule>
    <cfRule type="cellIs" dxfId="74" priority="14" operator="lessThan">
      <formula>0</formula>
    </cfRule>
  </conditionalFormatting>
  <conditionalFormatting sqref="G13:G17">
    <cfRule type="containsText" dxfId="73" priority="5" operator="containsText" text="OK">
      <formula>NOT(ISERROR(SEARCH("OK",G13)))</formula>
    </cfRule>
    <cfRule type="containsText" dxfId="72" priority="6" operator="containsText" text="ALERTA">
      <formula>NOT(ISERROR(SEARCH("ALERTA",G13)))</formula>
    </cfRule>
  </conditionalFormatting>
  <conditionalFormatting sqref="F12:F17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G12">
    <cfRule type="containsText" dxfId="69" priority="1" operator="containsText" text="OK">
      <formula>NOT(ISERROR(SEARCH("OK",G12)))</formula>
    </cfRule>
    <cfRule type="containsText" dxfId="68" priority="2" operator="containsText" text="ALERTA">
      <formula>NOT(ISERROR(SEARCH("ALERTA",G12)))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37" workbookViewId="0">
      <selection activeCell="M42" sqref="M42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8" width="12.85546875" bestFit="1" customWidth="1"/>
    <col min="9" max="9" width="13.28515625" bestFit="1" customWidth="1"/>
    <col min="10" max="10" width="9.85546875" bestFit="1" customWidth="1"/>
  </cols>
  <sheetData>
    <row r="1" spans="1:10" s="5" customFormat="1" x14ac:dyDescent="0.25">
      <c r="A1" s="120" t="s">
        <v>36</v>
      </c>
      <c r="B1" s="120"/>
      <c r="C1" s="120"/>
      <c r="D1" s="120"/>
      <c r="E1" s="120"/>
      <c r="F1" s="120"/>
      <c r="G1" s="120"/>
      <c r="H1" s="120"/>
      <c r="I1" s="120"/>
    </row>
    <row r="2" spans="1:10" s="5" customFormat="1" ht="7.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</row>
    <row r="3" spans="1:10" s="5" customFormat="1" ht="67.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</row>
    <row r="4" spans="1:10" s="5" customFormat="1" ht="33.75" customHeight="1" x14ac:dyDescent="0.4">
      <c r="A4" s="63"/>
      <c r="B4" s="63"/>
      <c r="C4" s="63"/>
      <c r="D4" s="63"/>
      <c r="E4" s="63"/>
      <c r="F4" s="63"/>
      <c r="G4" s="63"/>
      <c r="H4" s="63"/>
      <c r="I4" s="63"/>
    </row>
    <row r="5" spans="1:10" s="5" customFormat="1" x14ac:dyDescent="0.25">
      <c r="A5" s="17" t="s">
        <v>0</v>
      </c>
      <c r="B5" s="117" t="s">
        <v>38</v>
      </c>
      <c r="C5" s="117"/>
      <c r="D5" s="117"/>
      <c r="E5" s="117"/>
    </row>
    <row r="6" spans="1:10" s="5" customFormat="1" x14ac:dyDescent="0.25">
      <c r="A6" s="17" t="s">
        <v>1</v>
      </c>
      <c r="B6" s="117" t="s">
        <v>42</v>
      </c>
      <c r="C6" s="117"/>
      <c r="D6" s="117"/>
      <c r="E6" s="117"/>
    </row>
    <row r="7" spans="1:10" s="5" customFormat="1" x14ac:dyDescent="0.25">
      <c r="A7" s="17" t="s">
        <v>22</v>
      </c>
      <c r="B7" s="118"/>
      <c r="C7" s="118"/>
      <c r="D7" s="118"/>
      <c r="E7" s="118"/>
    </row>
    <row r="8" spans="1:10" s="5" customFormat="1" x14ac:dyDescent="0.25">
      <c r="A8" s="17" t="s">
        <v>23</v>
      </c>
      <c r="B8" s="118"/>
      <c r="C8" s="118"/>
      <c r="D8" s="118"/>
      <c r="E8" s="118"/>
    </row>
    <row r="9" spans="1:10" s="5" customFormat="1" x14ac:dyDescent="0.25"/>
    <row r="10" spans="1:10" s="5" customFormat="1" ht="23.25" x14ac:dyDescent="0.35">
      <c r="A10" s="121" t="s">
        <v>60</v>
      </c>
      <c r="B10" s="121"/>
      <c r="C10" s="121"/>
      <c r="D10" s="121"/>
      <c r="E10" s="121"/>
    </row>
    <row r="11" spans="1:10" s="5" customFormat="1" x14ac:dyDescent="0.25">
      <c r="A11" s="28" t="s">
        <v>13</v>
      </c>
      <c r="B11" s="19" t="s">
        <v>28</v>
      </c>
      <c r="C11" s="18" t="s">
        <v>56</v>
      </c>
      <c r="D11" s="9" t="s">
        <v>46</v>
      </c>
      <c r="E11" s="20" t="s">
        <v>58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38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38"/>
    </row>
    <row r="14" spans="1:10" s="5" customFormat="1" x14ac:dyDescent="0.25">
      <c r="A14" s="10" t="s">
        <v>5</v>
      </c>
      <c r="B14" s="2"/>
      <c r="C14" s="3">
        <v>5000</v>
      </c>
      <c r="D14" s="3"/>
      <c r="E14" s="3"/>
      <c r="F14" s="11">
        <f t="shared" ref="F14:F17" si="0">C14-E14</f>
        <v>5000</v>
      </c>
      <c r="G14" s="9"/>
      <c r="H14" s="15"/>
      <c r="I14" s="15"/>
      <c r="J14" s="38"/>
    </row>
    <row r="15" spans="1:10" s="5" customFormat="1" x14ac:dyDescent="0.25">
      <c r="A15" s="24" t="s">
        <v>6</v>
      </c>
      <c r="B15" s="30"/>
      <c r="C15" s="23">
        <v>6000</v>
      </c>
      <c r="D15" s="23"/>
      <c r="E15" s="23">
        <f>J44</f>
        <v>0</v>
      </c>
      <c r="F15" s="11">
        <f>C15+E15</f>
        <v>6000</v>
      </c>
      <c r="G15" s="9"/>
      <c r="H15" s="15"/>
      <c r="I15" s="15"/>
      <c r="J15" s="38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38"/>
    </row>
    <row r="17" spans="1:10" s="5" customFormat="1" x14ac:dyDescent="0.25">
      <c r="A17" s="21" t="s">
        <v>8</v>
      </c>
      <c r="B17" s="30"/>
      <c r="C17" s="23"/>
      <c r="D17" s="23"/>
      <c r="E17" s="23"/>
      <c r="F17" s="11">
        <f t="shared" si="0"/>
        <v>0</v>
      </c>
      <c r="G17" s="9"/>
      <c r="H17" s="15"/>
      <c r="I17" s="15"/>
      <c r="J17" s="38"/>
    </row>
    <row r="18" spans="1:10" s="5" customFormat="1" x14ac:dyDescent="0.25">
      <c r="A18" s="13" t="s">
        <v>29</v>
      </c>
      <c r="B18" s="93">
        <f>SUM(B12:B17)</f>
        <v>0</v>
      </c>
      <c r="C18" s="93">
        <f t="shared" ref="C18:F18" si="1">SUM(C12:C17)</f>
        <v>11000</v>
      </c>
      <c r="D18" s="93">
        <f t="shared" si="1"/>
        <v>0</v>
      </c>
      <c r="E18" s="93">
        <f t="shared" si="1"/>
        <v>0</v>
      </c>
      <c r="F18" s="93">
        <f t="shared" si="1"/>
        <v>11000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121" t="s">
        <v>21</v>
      </c>
      <c r="B22" s="121"/>
      <c r="C22" s="121"/>
      <c r="D22" s="121"/>
      <c r="E22" s="121"/>
      <c r="F22" s="121"/>
      <c r="G22" s="121"/>
      <c r="H22" s="121"/>
      <c r="I22" s="121"/>
    </row>
    <row r="23" spans="1:10" s="5" customFormat="1" x14ac:dyDescent="0.25">
      <c r="A23" s="64" t="s">
        <v>19</v>
      </c>
      <c r="B23" s="119" t="s">
        <v>11</v>
      </c>
      <c r="C23" s="119"/>
      <c r="D23" s="119"/>
      <c r="E23" s="119"/>
      <c r="F23" s="119"/>
      <c r="G23" s="64" t="s">
        <v>12</v>
      </c>
      <c r="H23" s="64" t="s">
        <v>20</v>
      </c>
      <c r="I23" s="27" t="s">
        <v>58</v>
      </c>
      <c r="J23" s="27" t="s">
        <v>59</v>
      </c>
    </row>
    <row r="24" spans="1:10" s="5" customFormat="1" x14ac:dyDescent="0.25">
      <c r="A24" s="114" t="s">
        <v>37</v>
      </c>
      <c r="B24" s="107"/>
      <c r="C24" s="107"/>
      <c r="D24" s="107"/>
      <c r="E24" s="107"/>
      <c r="F24" s="107"/>
      <c r="G24" s="16"/>
      <c r="H24" s="7"/>
      <c r="I24" s="3"/>
      <c r="J24" s="104">
        <f>SUM(I24:I26)</f>
        <v>0</v>
      </c>
    </row>
    <row r="25" spans="1:10" s="5" customFormat="1" x14ac:dyDescent="0.25">
      <c r="A25" s="115"/>
      <c r="B25" s="111"/>
      <c r="C25" s="112"/>
      <c r="D25" s="112"/>
      <c r="E25" s="112"/>
      <c r="F25" s="113"/>
      <c r="G25" s="16"/>
      <c r="H25" s="7"/>
      <c r="I25" s="3"/>
      <c r="J25" s="105"/>
    </row>
    <row r="26" spans="1:10" s="5" customFormat="1" x14ac:dyDescent="0.25">
      <c r="A26" s="116"/>
      <c r="B26" s="107"/>
      <c r="C26" s="107"/>
      <c r="D26" s="107"/>
      <c r="E26" s="107"/>
      <c r="F26" s="107"/>
      <c r="G26" s="16"/>
      <c r="H26" s="7"/>
      <c r="I26" s="3"/>
      <c r="J26" s="106"/>
    </row>
    <row r="27" spans="1:10" s="5" customFormat="1" x14ac:dyDescent="0.25">
      <c r="A27" s="94" t="s">
        <v>4</v>
      </c>
      <c r="B27" s="100"/>
      <c r="C27" s="100"/>
      <c r="D27" s="100"/>
      <c r="E27" s="100"/>
      <c r="F27" s="100"/>
      <c r="G27" s="25"/>
      <c r="H27" s="26"/>
      <c r="I27" s="23"/>
      <c r="J27" s="97">
        <f>I27+I28+I29+I30+I31+I32+I33+I34+O30+I35+I36+I37</f>
        <v>0</v>
      </c>
    </row>
    <row r="28" spans="1:10" s="5" customFormat="1" x14ac:dyDescent="0.25">
      <c r="A28" s="95"/>
      <c r="B28" s="100"/>
      <c r="C28" s="100"/>
      <c r="D28" s="100"/>
      <c r="E28" s="100"/>
      <c r="F28" s="100"/>
      <c r="G28" s="25"/>
      <c r="H28" s="26"/>
      <c r="I28" s="23"/>
      <c r="J28" s="98"/>
    </row>
    <row r="29" spans="1:10" s="5" customFormat="1" x14ac:dyDescent="0.25">
      <c r="A29" s="95"/>
      <c r="B29" s="108"/>
      <c r="C29" s="109"/>
      <c r="D29" s="109"/>
      <c r="E29" s="109"/>
      <c r="F29" s="110"/>
      <c r="G29" s="25"/>
      <c r="H29" s="26"/>
      <c r="I29" s="23"/>
      <c r="J29" s="98"/>
    </row>
    <row r="30" spans="1:10" s="5" customFormat="1" x14ac:dyDescent="0.25">
      <c r="A30" s="95"/>
      <c r="B30" s="108"/>
      <c r="C30" s="109"/>
      <c r="D30" s="109"/>
      <c r="E30" s="109"/>
      <c r="F30" s="110"/>
      <c r="G30" s="25"/>
      <c r="H30" s="26"/>
      <c r="I30" s="23"/>
      <c r="J30" s="98"/>
    </row>
    <row r="31" spans="1:10" s="5" customFormat="1" x14ac:dyDescent="0.25">
      <c r="A31" s="95"/>
      <c r="B31" s="108"/>
      <c r="C31" s="109"/>
      <c r="D31" s="109"/>
      <c r="E31" s="109"/>
      <c r="F31" s="110"/>
      <c r="G31" s="25"/>
      <c r="H31" s="26"/>
      <c r="I31" s="23"/>
      <c r="J31" s="98"/>
    </row>
    <row r="32" spans="1:10" s="5" customFormat="1" x14ac:dyDescent="0.25">
      <c r="A32" s="95"/>
      <c r="B32" s="108"/>
      <c r="C32" s="109"/>
      <c r="D32" s="109"/>
      <c r="E32" s="109"/>
      <c r="F32" s="110"/>
      <c r="G32" s="25"/>
      <c r="H32" s="26"/>
      <c r="I32" s="23"/>
      <c r="J32" s="98"/>
    </row>
    <row r="33" spans="1:10" s="5" customFormat="1" x14ac:dyDescent="0.25">
      <c r="A33" s="95"/>
      <c r="B33" s="108"/>
      <c r="C33" s="109"/>
      <c r="D33" s="109"/>
      <c r="E33" s="109"/>
      <c r="F33" s="110"/>
      <c r="G33" s="25"/>
      <c r="H33" s="26"/>
      <c r="I33" s="23"/>
      <c r="J33" s="98"/>
    </row>
    <row r="34" spans="1:10" s="5" customFormat="1" x14ac:dyDescent="0.25">
      <c r="A34" s="95"/>
      <c r="B34" s="73"/>
      <c r="C34" s="74"/>
      <c r="D34" s="74"/>
      <c r="E34" s="74"/>
      <c r="F34" s="75"/>
      <c r="G34" s="25"/>
      <c r="H34" s="26"/>
      <c r="I34" s="23"/>
      <c r="J34" s="98"/>
    </row>
    <row r="35" spans="1:10" s="5" customFormat="1" x14ac:dyDescent="0.25">
      <c r="A35" s="95"/>
      <c r="B35" s="108"/>
      <c r="C35" s="109"/>
      <c r="D35" s="109"/>
      <c r="E35" s="109"/>
      <c r="F35" s="110"/>
      <c r="G35" s="25"/>
      <c r="H35" s="26"/>
      <c r="I35" s="23"/>
      <c r="J35" s="98"/>
    </row>
    <row r="36" spans="1:10" s="5" customFormat="1" x14ac:dyDescent="0.25">
      <c r="A36" s="95"/>
      <c r="B36" s="73"/>
      <c r="C36" s="74"/>
      <c r="D36" s="74"/>
      <c r="E36" s="74"/>
      <c r="F36" s="75"/>
      <c r="G36" s="25"/>
      <c r="H36" s="26"/>
      <c r="I36" s="23"/>
      <c r="J36" s="98"/>
    </row>
    <row r="37" spans="1:10" s="5" customFormat="1" x14ac:dyDescent="0.25">
      <c r="A37" s="95"/>
      <c r="B37" s="73"/>
      <c r="C37" s="74"/>
      <c r="D37" s="74"/>
      <c r="E37" s="74"/>
      <c r="F37" s="75"/>
      <c r="G37" s="25"/>
      <c r="H37" s="26"/>
      <c r="I37" s="23"/>
      <c r="J37" s="98"/>
    </row>
    <row r="38" spans="1:10" s="5" customFormat="1" x14ac:dyDescent="0.25">
      <c r="A38" s="95"/>
      <c r="B38" s="70"/>
      <c r="C38" s="71"/>
      <c r="D38" s="71"/>
      <c r="E38" s="71"/>
      <c r="F38" s="72"/>
      <c r="G38" s="25"/>
      <c r="H38" s="26"/>
      <c r="I38" s="23"/>
      <c r="J38" s="98"/>
    </row>
    <row r="39" spans="1:10" s="5" customFormat="1" x14ac:dyDescent="0.25">
      <c r="A39" s="96"/>
      <c r="B39" s="100"/>
      <c r="C39" s="100"/>
      <c r="D39" s="100"/>
      <c r="E39" s="100"/>
      <c r="F39" s="100"/>
      <c r="G39" s="25"/>
      <c r="H39" s="26"/>
      <c r="I39" s="23"/>
      <c r="J39" s="99"/>
    </row>
    <row r="40" spans="1:10" s="5" customFormat="1" ht="15" customHeight="1" x14ac:dyDescent="0.25">
      <c r="A40" s="114" t="s">
        <v>5</v>
      </c>
      <c r="B40" s="144"/>
      <c r="C40" s="145"/>
      <c r="D40" s="145"/>
      <c r="E40" s="145"/>
      <c r="F40" s="146"/>
      <c r="G40" s="4"/>
      <c r="H40" s="1"/>
      <c r="I40" s="3"/>
      <c r="J40" s="104"/>
    </row>
    <row r="41" spans="1:10" s="5" customFormat="1" x14ac:dyDescent="0.25">
      <c r="A41" s="115"/>
      <c r="B41" s="128"/>
      <c r="C41" s="128"/>
      <c r="D41" s="128"/>
      <c r="E41" s="128"/>
      <c r="F41" s="128"/>
      <c r="G41" s="16"/>
      <c r="H41" s="7"/>
      <c r="I41" s="3"/>
      <c r="J41" s="105"/>
    </row>
    <row r="42" spans="1:10" s="5" customFormat="1" x14ac:dyDescent="0.25">
      <c r="A42" s="115"/>
      <c r="B42" s="128"/>
      <c r="C42" s="128"/>
      <c r="D42" s="128"/>
      <c r="E42" s="128"/>
      <c r="F42" s="128"/>
      <c r="G42" s="16"/>
      <c r="H42" s="7"/>
      <c r="I42" s="3"/>
      <c r="J42" s="105"/>
    </row>
    <row r="43" spans="1:10" s="5" customFormat="1" x14ac:dyDescent="0.25">
      <c r="A43" s="116"/>
      <c r="B43" s="107"/>
      <c r="C43" s="107"/>
      <c r="D43" s="107"/>
      <c r="E43" s="107"/>
      <c r="F43" s="107"/>
      <c r="G43" s="16"/>
      <c r="H43" s="7"/>
      <c r="I43" s="3"/>
      <c r="J43" s="106"/>
    </row>
    <row r="44" spans="1:10" s="5" customFormat="1" ht="15" customHeight="1" x14ac:dyDescent="0.25">
      <c r="A44" s="150" t="s">
        <v>6</v>
      </c>
      <c r="B44" s="143"/>
      <c r="C44" s="143"/>
      <c r="D44" s="143"/>
      <c r="E44" s="143"/>
      <c r="F44" s="143"/>
      <c r="G44" s="26"/>
      <c r="H44" s="26"/>
      <c r="I44" s="3"/>
      <c r="J44" s="97">
        <f>I44+I45</f>
        <v>0</v>
      </c>
    </row>
    <row r="45" spans="1:10" s="5" customFormat="1" ht="15" customHeight="1" x14ac:dyDescent="0.25">
      <c r="A45" s="151"/>
      <c r="B45" s="143"/>
      <c r="C45" s="143"/>
      <c r="D45" s="143"/>
      <c r="E45" s="143"/>
      <c r="F45" s="143"/>
      <c r="G45" s="26"/>
      <c r="H45" s="26"/>
      <c r="I45" s="3"/>
      <c r="J45" s="98"/>
    </row>
    <row r="46" spans="1:10" s="5" customFormat="1" ht="15" customHeight="1" x14ac:dyDescent="0.25">
      <c r="A46" s="151"/>
      <c r="B46" s="147"/>
      <c r="C46" s="148"/>
      <c r="D46" s="148"/>
      <c r="E46" s="148"/>
      <c r="F46" s="149"/>
      <c r="G46" s="26"/>
      <c r="H46" s="26"/>
      <c r="I46" s="3"/>
      <c r="J46" s="98"/>
    </row>
    <row r="47" spans="1:10" s="5" customFormat="1" ht="15" customHeight="1" x14ac:dyDescent="0.25">
      <c r="A47" s="151"/>
      <c r="B47" s="147"/>
      <c r="C47" s="148"/>
      <c r="D47" s="148"/>
      <c r="E47" s="148"/>
      <c r="F47" s="149"/>
      <c r="G47" s="26"/>
      <c r="H47" s="26"/>
      <c r="I47" s="3"/>
      <c r="J47" s="98"/>
    </row>
    <row r="48" spans="1:10" s="5" customFormat="1" x14ac:dyDescent="0.25">
      <c r="A48" s="151"/>
      <c r="B48" s="143"/>
      <c r="C48" s="143"/>
      <c r="D48" s="143"/>
      <c r="E48" s="143"/>
      <c r="F48" s="143"/>
      <c r="G48" s="26"/>
      <c r="H48" s="26"/>
      <c r="I48" s="3"/>
      <c r="J48" s="98"/>
    </row>
    <row r="49" spans="1:10" s="5" customFormat="1" ht="15" customHeight="1" x14ac:dyDescent="0.25">
      <c r="A49" s="151"/>
      <c r="B49" s="143"/>
      <c r="C49" s="143"/>
      <c r="D49" s="143"/>
      <c r="E49" s="143"/>
      <c r="F49" s="143"/>
      <c r="G49" s="26"/>
      <c r="H49" s="26"/>
      <c r="I49" s="3"/>
      <c r="J49" s="98"/>
    </row>
    <row r="50" spans="1:10" s="5" customFormat="1" ht="15" customHeight="1" x14ac:dyDescent="0.25">
      <c r="A50" s="151"/>
      <c r="B50" s="143"/>
      <c r="C50" s="143"/>
      <c r="D50" s="143"/>
      <c r="E50" s="143"/>
      <c r="F50" s="143"/>
      <c r="G50" s="26"/>
      <c r="H50" s="26"/>
      <c r="I50" s="3"/>
      <c r="J50" s="98"/>
    </row>
    <row r="51" spans="1:10" s="5" customFormat="1" ht="15" customHeight="1" x14ac:dyDescent="0.25">
      <c r="A51" s="151"/>
      <c r="B51" s="143"/>
      <c r="C51" s="143"/>
      <c r="D51" s="143"/>
      <c r="E51" s="143"/>
      <c r="F51" s="143"/>
      <c r="G51" s="26"/>
      <c r="H51" s="26"/>
      <c r="I51" s="3"/>
      <c r="J51" s="98"/>
    </row>
    <row r="52" spans="1:10" s="5" customFormat="1" ht="15" customHeight="1" x14ac:dyDescent="0.25">
      <c r="A52" s="151"/>
      <c r="B52" s="143"/>
      <c r="C52" s="143"/>
      <c r="D52" s="143"/>
      <c r="E52" s="143"/>
      <c r="F52" s="143"/>
      <c r="G52" s="26"/>
      <c r="H52" s="26"/>
      <c r="I52" s="3"/>
      <c r="J52" s="98"/>
    </row>
    <row r="53" spans="1:10" s="5" customFormat="1" ht="15" customHeight="1" x14ac:dyDescent="0.25">
      <c r="A53" s="151"/>
      <c r="B53" s="143"/>
      <c r="C53" s="143"/>
      <c r="D53" s="143"/>
      <c r="E53" s="143"/>
      <c r="F53" s="143"/>
      <c r="G53" s="26"/>
      <c r="H53" s="26"/>
      <c r="I53" s="3"/>
      <c r="J53" s="98"/>
    </row>
    <row r="54" spans="1:10" s="5" customFormat="1" ht="15" customHeight="1" x14ac:dyDescent="0.25">
      <c r="A54" s="151"/>
      <c r="B54" s="143"/>
      <c r="C54" s="143"/>
      <c r="D54" s="143"/>
      <c r="E54" s="143"/>
      <c r="F54" s="143"/>
      <c r="G54" s="26"/>
      <c r="H54" s="26"/>
      <c r="I54" s="3"/>
      <c r="J54" s="98"/>
    </row>
    <row r="55" spans="1:10" s="5" customFormat="1" ht="15" customHeight="1" x14ac:dyDescent="0.25">
      <c r="A55" s="151"/>
      <c r="B55" s="143"/>
      <c r="C55" s="143"/>
      <c r="D55" s="143"/>
      <c r="E55" s="143"/>
      <c r="F55" s="143"/>
      <c r="G55" s="26"/>
      <c r="H55" s="26"/>
      <c r="I55" s="3"/>
      <c r="J55" s="98"/>
    </row>
    <row r="56" spans="1:10" s="5" customFormat="1" ht="15" customHeight="1" x14ac:dyDescent="0.25">
      <c r="A56" s="151"/>
      <c r="B56" s="143"/>
      <c r="C56" s="143"/>
      <c r="D56" s="143"/>
      <c r="E56" s="143"/>
      <c r="F56" s="143"/>
      <c r="G56" s="26"/>
      <c r="H56" s="26"/>
      <c r="I56" s="3"/>
      <c r="J56" s="98"/>
    </row>
    <row r="57" spans="1:10" s="5" customFormat="1" ht="15" customHeight="1" x14ac:dyDescent="0.25">
      <c r="A57" s="151"/>
      <c r="B57" s="143"/>
      <c r="C57" s="143"/>
      <c r="D57" s="143"/>
      <c r="E57" s="143"/>
      <c r="F57" s="143"/>
      <c r="G57" s="26"/>
      <c r="H57" s="26"/>
      <c r="I57" s="3"/>
      <c r="J57" s="98"/>
    </row>
    <row r="58" spans="1:10" s="5" customFormat="1" ht="15" customHeight="1" x14ac:dyDescent="0.25">
      <c r="A58" s="151"/>
      <c r="B58" s="147"/>
      <c r="C58" s="148"/>
      <c r="D58" s="148"/>
      <c r="E58" s="148"/>
      <c r="F58" s="149"/>
      <c r="G58" s="26"/>
      <c r="H58" s="26"/>
      <c r="I58" s="3"/>
      <c r="J58" s="98"/>
    </row>
    <row r="59" spans="1:10" s="5" customFormat="1" ht="15" customHeight="1" x14ac:dyDescent="0.25">
      <c r="A59" s="151"/>
      <c r="B59" s="147"/>
      <c r="C59" s="148"/>
      <c r="D59" s="148"/>
      <c r="E59" s="148"/>
      <c r="F59" s="149"/>
      <c r="G59" s="26"/>
      <c r="H59" s="26"/>
      <c r="I59" s="3"/>
      <c r="J59" s="98"/>
    </row>
    <row r="60" spans="1:10" s="5" customFormat="1" ht="15" customHeight="1" x14ac:dyDescent="0.25">
      <c r="A60" s="151"/>
      <c r="B60" s="143"/>
      <c r="C60" s="143"/>
      <c r="D60" s="143"/>
      <c r="E60" s="143"/>
      <c r="F60" s="143"/>
      <c r="G60" s="26"/>
      <c r="H60" s="26"/>
      <c r="I60" s="3"/>
      <c r="J60" s="98"/>
    </row>
    <row r="61" spans="1:10" s="5" customFormat="1" ht="15" customHeight="1" x14ac:dyDescent="0.25">
      <c r="A61" s="151"/>
      <c r="B61" s="147"/>
      <c r="C61" s="148"/>
      <c r="D61" s="148"/>
      <c r="E61" s="148"/>
      <c r="F61" s="149"/>
      <c r="G61" s="26"/>
      <c r="H61" s="26"/>
      <c r="I61" s="3"/>
      <c r="J61" s="98"/>
    </row>
    <row r="62" spans="1:10" s="5" customFormat="1" ht="15" customHeight="1" x14ac:dyDescent="0.25">
      <c r="A62" s="151"/>
      <c r="B62" s="147"/>
      <c r="C62" s="148"/>
      <c r="D62" s="148"/>
      <c r="E62" s="148"/>
      <c r="F62" s="149"/>
      <c r="G62" s="26"/>
      <c r="H62" s="26"/>
      <c r="I62" s="3"/>
      <c r="J62" s="98"/>
    </row>
    <row r="63" spans="1:10" s="5" customFormat="1" ht="15" customHeight="1" x14ac:dyDescent="0.25">
      <c r="A63" s="151"/>
      <c r="B63" s="147"/>
      <c r="C63" s="148"/>
      <c r="D63" s="148"/>
      <c r="E63" s="148"/>
      <c r="F63" s="149"/>
      <c r="G63" s="26"/>
      <c r="H63" s="26"/>
      <c r="I63" s="3"/>
      <c r="J63" s="98"/>
    </row>
    <row r="64" spans="1:10" s="5" customFormat="1" ht="15" customHeight="1" x14ac:dyDescent="0.25">
      <c r="A64" s="151"/>
      <c r="B64" s="147"/>
      <c r="C64" s="148"/>
      <c r="D64" s="148"/>
      <c r="E64" s="148"/>
      <c r="F64" s="149"/>
      <c r="G64" s="26"/>
      <c r="H64" s="26"/>
      <c r="I64" s="3"/>
      <c r="J64" s="98"/>
    </row>
    <row r="65" spans="1:10" s="5" customFormat="1" ht="15" customHeight="1" x14ac:dyDescent="0.25">
      <c r="A65" s="151"/>
      <c r="B65" s="147"/>
      <c r="C65" s="148"/>
      <c r="D65" s="148"/>
      <c r="E65" s="148"/>
      <c r="F65" s="149"/>
      <c r="G65" s="26"/>
      <c r="H65" s="26"/>
      <c r="I65" s="3"/>
      <c r="J65" s="98"/>
    </row>
    <row r="66" spans="1:10" s="5" customFormat="1" ht="15" customHeight="1" x14ac:dyDescent="0.25">
      <c r="A66" s="151"/>
      <c r="B66" s="147"/>
      <c r="C66" s="148"/>
      <c r="D66" s="148"/>
      <c r="E66" s="148"/>
      <c r="F66" s="149"/>
      <c r="G66" s="26"/>
      <c r="H66" s="26"/>
      <c r="I66" s="3"/>
      <c r="J66" s="98"/>
    </row>
    <row r="67" spans="1:10" s="5" customFormat="1" ht="15" customHeight="1" x14ac:dyDescent="0.25">
      <c r="A67" s="151"/>
      <c r="B67" s="147"/>
      <c r="C67" s="148"/>
      <c r="D67" s="148"/>
      <c r="E67" s="148"/>
      <c r="F67" s="149"/>
      <c r="G67" s="26"/>
      <c r="H67" s="26"/>
      <c r="I67" s="3"/>
      <c r="J67" s="98"/>
    </row>
    <row r="68" spans="1:10" s="5" customFormat="1" ht="15" customHeight="1" x14ac:dyDescent="0.25">
      <c r="A68" s="151"/>
      <c r="B68" s="147"/>
      <c r="C68" s="148"/>
      <c r="D68" s="148"/>
      <c r="E68" s="148"/>
      <c r="F68" s="149"/>
      <c r="G68" s="26"/>
      <c r="H68" s="26"/>
      <c r="I68" s="3"/>
      <c r="J68" s="98"/>
    </row>
    <row r="69" spans="1:10" s="5" customFormat="1" x14ac:dyDescent="0.25">
      <c r="A69" s="101" t="s">
        <v>7</v>
      </c>
      <c r="B69" s="111"/>
      <c r="C69" s="112"/>
      <c r="D69" s="112"/>
      <c r="E69" s="112"/>
      <c r="F69" s="113"/>
      <c r="G69" s="7"/>
      <c r="H69" s="7"/>
      <c r="I69" s="3"/>
      <c r="J69" s="104">
        <f>SUM(I69:I71)</f>
        <v>0</v>
      </c>
    </row>
    <row r="70" spans="1:10" s="5" customFormat="1" x14ac:dyDescent="0.25">
      <c r="A70" s="102"/>
      <c r="B70" s="107"/>
      <c r="C70" s="107"/>
      <c r="D70" s="107"/>
      <c r="E70" s="107"/>
      <c r="F70" s="107"/>
      <c r="G70" s="7"/>
      <c r="H70" s="7"/>
      <c r="I70" s="3"/>
      <c r="J70" s="105"/>
    </row>
    <row r="71" spans="1:10" s="5" customFormat="1" x14ac:dyDescent="0.25">
      <c r="A71" s="103"/>
      <c r="B71" s="107"/>
      <c r="C71" s="107"/>
      <c r="D71" s="107"/>
      <c r="E71" s="107"/>
      <c r="F71" s="107"/>
      <c r="G71" s="7"/>
      <c r="H71" s="7"/>
      <c r="I71" s="3"/>
      <c r="J71" s="106"/>
    </row>
    <row r="72" spans="1:10" s="5" customFormat="1" x14ac:dyDescent="0.25">
      <c r="A72" s="94" t="s">
        <v>8</v>
      </c>
      <c r="B72" s="100"/>
      <c r="C72" s="100"/>
      <c r="D72" s="100"/>
      <c r="E72" s="100"/>
      <c r="F72" s="100"/>
      <c r="G72" s="26"/>
      <c r="H72" s="26"/>
      <c r="I72" s="23"/>
      <c r="J72" s="97">
        <f t="shared" ref="J72" si="2">SUM(I72:I74)</f>
        <v>0</v>
      </c>
    </row>
    <row r="73" spans="1:10" s="5" customFormat="1" x14ac:dyDescent="0.25">
      <c r="A73" s="95"/>
      <c r="B73" s="100"/>
      <c r="C73" s="100"/>
      <c r="D73" s="100"/>
      <c r="E73" s="100"/>
      <c r="F73" s="100"/>
      <c r="G73" s="26"/>
      <c r="H73" s="26"/>
      <c r="I73" s="23"/>
      <c r="J73" s="98"/>
    </row>
    <row r="74" spans="1:10" s="5" customFormat="1" x14ac:dyDescent="0.25">
      <c r="A74" s="96"/>
      <c r="B74" s="100"/>
      <c r="C74" s="100"/>
      <c r="D74" s="100"/>
      <c r="E74" s="100"/>
      <c r="F74" s="100"/>
      <c r="G74" s="26"/>
      <c r="H74" s="26"/>
      <c r="I74" s="23"/>
      <c r="J74" s="99"/>
    </row>
  </sheetData>
  <mergeCells count="67">
    <mergeCell ref="B70:F70"/>
    <mergeCell ref="B71:F71"/>
    <mergeCell ref="A72:A74"/>
    <mergeCell ref="B72:F72"/>
    <mergeCell ref="J72:J74"/>
    <mergeCell ref="B73:F73"/>
    <mergeCell ref="B74:F74"/>
    <mergeCell ref="B67:F67"/>
    <mergeCell ref="B68:F68"/>
    <mergeCell ref="A69:A71"/>
    <mergeCell ref="B69:F69"/>
    <mergeCell ref="J69:J71"/>
    <mergeCell ref="A44:A68"/>
    <mergeCell ref="B44:F44"/>
    <mergeCell ref="J44:J68"/>
    <mergeCell ref="B45:F45"/>
    <mergeCell ref="B46:F46"/>
    <mergeCell ref="B47:F47"/>
    <mergeCell ref="B48:F48"/>
    <mergeCell ref="B49:F49"/>
    <mergeCell ref="B50:F50"/>
    <mergeCell ref="B51:F51"/>
    <mergeCell ref="B52:F52"/>
    <mergeCell ref="B62:F62"/>
    <mergeCell ref="B63:F63"/>
    <mergeCell ref="B64:F64"/>
    <mergeCell ref="B65:F65"/>
    <mergeCell ref="B66:F66"/>
    <mergeCell ref="B57:F57"/>
    <mergeCell ref="B58:F58"/>
    <mergeCell ref="B59:F59"/>
    <mergeCell ref="B60:F60"/>
    <mergeCell ref="B61:F61"/>
    <mergeCell ref="B53:F53"/>
    <mergeCell ref="B54:F54"/>
    <mergeCell ref="B55:F55"/>
    <mergeCell ref="B56:F56"/>
    <mergeCell ref="A40:A43"/>
    <mergeCell ref="B40:F40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39:F39"/>
    <mergeCell ref="B35:F35"/>
    <mergeCell ref="B23:F23"/>
    <mergeCell ref="A24:A26"/>
    <mergeCell ref="B24:F24"/>
    <mergeCell ref="J24:J26"/>
    <mergeCell ref="B25:F25"/>
    <mergeCell ref="B26:F26"/>
    <mergeCell ref="A1:I3"/>
    <mergeCell ref="A22:I22"/>
    <mergeCell ref="B5:E5"/>
    <mergeCell ref="B6:E6"/>
    <mergeCell ref="B7:E7"/>
    <mergeCell ref="B8:E8"/>
    <mergeCell ref="A10:E10"/>
  </mergeCells>
  <conditionalFormatting sqref="E12:E17">
    <cfRule type="cellIs" dxfId="67" priority="26" operator="lessThan">
      <formula>0</formula>
    </cfRule>
    <cfRule type="cellIs" dxfId="66" priority="27" operator="greaterThan">
      <formula>0</formula>
    </cfRule>
    <cfRule type="cellIs" dxfId="65" priority="28" operator="lessThan">
      <formula>0</formula>
    </cfRule>
  </conditionalFormatting>
  <conditionalFormatting sqref="D12:D17">
    <cfRule type="cellIs" dxfId="64" priority="23" operator="lessThan">
      <formula>0</formula>
    </cfRule>
    <cfRule type="cellIs" dxfId="63" priority="24" operator="greaterThan">
      <formula>0</formula>
    </cfRule>
    <cfRule type="cellIs" dxfId="62" priority="25" operator="lessThan">
      <formula>0</formula>
    </cfRule>
  </conditionalFormatting>
  <conditionalFormatting sqref="F12:F17">
    <cfRule type="cellIs" dxfId="61" priority="18" operator="lessThan">
      <formula>0</formula>
    </cfRule>
    <cfRule type="cellIs" dxfId="60" priority="19" operator="greaterThan">
      <formula>0</formula>
    </cfRule>
  </conditionalFormatting>
  <conditionalFormatting sqref="G12:G17">
    <cfRule type="containsText" dxfId="59" priority="16" operator="containsText" text="OK">
      <formula>NOT(ISERROR(SEARCH("OK",G12)))</formula>
    </cfRule>
    <cfRule type="containsText" dxfId="58" priority="17" operator="containsText" text="ALERTA">
      <formula>NOT(ISERROR(SEARCH("ALERTA",G12)))</formula>
    </cfRule>
  </conditionalFormatting>
  <conditionalFormatting sqref="C12:C17">
    <cfRule type="cellIs" dxfId="57" priority="13" operator="lessThan">
      <formula>0</formula>
    </cfRule>
    <cfRule type="cellIs" dxfId="56" priority="14" operator="greaterThan">
      <formula>0</formula>
    </cfRule>
    <cfRule type="cellIs" dxfId="55" priority="15" operator="lessThan">
      <formula>0</formula>
    </cfRule>
  </conditionalFormatting>
  <conditionalFormatting sqref="I24:I39 I41:I74">
    <cfRule type="cellIs" dxfId="54" priority="4" operator="lessThan">
      <formula>0</formula>
    </cfRule>
    <cfRule type="cellIs" dxfId="53" priority="5" operator="greaterThan">
      <formula>0</formula>
    </cfRule>
    <cfRule type="cellIs" dxfId="52" priority="6" operator="lessThan">
      <formula>0</formula>
    </cfRule>
  </conditionalFormatting>
  <conditionalFormatting sqref="I40">
    <cfRule type="cellIs" dxfId="51" priority="1" operator="lessThan">
      <formula>0</formula>
    </cfRule>
    <cfRule type="cellIs" dxfId="50" priority="2" operator="greaterThan">
      <formula>0</formula>
    </cfRule>
    <cfRule type="cellIs" dxfId="49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40" workbookViewId="0">
      <selection activeCell="N38" sqref="N38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9" width="12.85546875" bestFit="1" customWidth="1"/>
    <col min="10" max="10" width="9.85546875" bestFit="1" customWidth="1"/>
  </cols>
  <sheetData>
    <row r="1" spans="1:10" s="5" customFormat="1" x14ac:dyDescent="0.25">
      <c r="A1" s="120" t="s">
        <v>36</v>
      </c>
      <c r="B1" s="120"/>
      <c r="C1" s="120"/>
      <c r="D1" s="120"/>
      <c r="E1" s="120"/>
      <c r="F1" s="120"/>
      <c r="G1" s="120"/>
      <c r="H1" s="120"/>
      <c r="I1" s="120"/>
    </row>
    <row r="2" spans="1:10" s="5" customFormat="1" ht="7.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</row>
    <row r="3" spans="1:10" s="5" customFormat="1" ht="67.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</row>
    <row r="4" spans="1:10" s="5" customFormat="1" ht="33.75" customHeight="1" x14ac:dyDescent="0.4">
      <c r="A4" s="80"/>
      <c r="B4" s="80"/>
      <c r="C4" s="80"/>
      <c r="D4" s="80"/>
      <c r="E4" s="80"/>
      <c r="F4" s="80"/>
      <c r="G4" s="80"/>
      <c r="H4" s="80"/>
      <c r="I4" s="80"/>
    </row>
    <row r="5" spans="1:10" s="5" customFormat="1" x14ac:dyDescent="0.25">
      <c r="A5" s="17" t="s">
        <v>0</v>
      </c>
      <c r="B5" s="117" t="s">
        <v>52</v>
      </c>
      <c r="C5" s="117"/>
      <c r="D5" s="117"/>
      <c r="E5" s="117"/>
    </row>
    <row r="6" spans="1:10" s="5" customFormat="1" x14ac:dyDescent="0.25">
      <c r="A6" s="17" t="s">
        <v>1</v>
      </c>
      <c r="B6" s="117" t="s">
        <v>42</v>
      </c>
      <c r="C6" s="117"/>
      <c r="D6" s="117"/>
      <c r="E6" s="117"/>
    </row>
    <row r="7" spans="1:10" s="5" customFormat="1" x14ac:dyDescent="0.25">
      <c r="A7" s="17" t="s">
        <v>22</v>
      </c>
      <c r="B7" s="118"/>
      <c r="C7" s="118"/>
      <c r="D7" s="118"/>
      <c r="E7" s="118"/>
    </row>
    <row r="8" spans="1:10" s="5" customFormat="1" x14ac:dyDescent="0.25">
      <c r="A8" s="17" t="s">
        <v>23</v>
      </c>
      <c r="B8" s="118"/>
      <c r="C8" s="118"/>
      <c r="D8" s="118"/>
      <c r="E8" s="118"/>
    </row>
    <row r="9" spans="1:10" s="5" customFormat="1" x14ac:dyDescent="0.25"/>
    <row r="10" spans="1:10" s="5" customFormat="1" ht="23.25" x14ac:dyDescent="0.35">
      <c r="A10" s="121" t="s">
        <v>60</v>
      </c>
      <c r="B10" s="121"/>
      <c r="C10" s="121"/>
      <c r="D10" s="121"/>
      <c r="E10" s="121"/>
    </row>
    <row r="11" spans="1:10" s="5" customFormat="1" x14ac:dyDescent="0.25">
      <c r="A11" s="28" t="s">
        <v>13</v>
      </c>
      <c r="B11" s="19" t="s">
        <v>28</v>
      </c>
      <c r="C11" s="18" t="s">
        <v>56</v>
      </c>
      <c r="D11" s="9" t="s">
        <v>46</v>
      </c>
      <c r="E11" s="20" t="s">
        <v>58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38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38"/>
    </row>
    <row r="14" spans="1:10" s="5" customFormat="1" x14ac:dyDescent="0.25">
      <c r="A14" s="10" t="s">
        <v>5</v>
      </c>
      <c r="B14" s="2"/>
      <c r="C14" s="3">
        <v>5000</v>
      </c>
      <c r="D14" s="3"/>
      <c r="E14" s="3">
        <f>J40</f>
        <v>0</v>
      </c>
      <c r="F14" s="11">
        <f t="shared" ref="F14:F16" si="0">C14-E14</f>
        <v>5000</v>
      </c>
      <c r="G14" s="9"/>
      <c r="H14" s="15"/>
      <c r="I14" s="15"/>
      <c r="J14" s="38"/>
    </row>
    <row r="15" spans="1:10" s="5" customFormat="1" x14ac:dyDescent="0.25">
      <c r="A15" s="24" t="s">
        <v>6</v>
      </c>
      <c r="B15" s="30"/>
      <c r="C15" s="23">
        <v>6000</v>
      </c>
      <c r="D15" s="23"/>
      <c r="E15" s="23">
        <f>J44</f>
        <v>0</v>
      </c>
      <c r="F15" s="11">
        <f t="shared" si="0"/>
        <v>6000</v>
      </c>
      <c r="G15" s="9"/>
      <c r="H15" s="15"/>
      <c r="I15" s="15"/>
      <c r="J15" s="38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38"/>
    </row>
    <row r="17" spans="1:10" s="5" customFormat="1" x14ac:dyDescent="0.25">
      <c r="A17" s="21" t="s">
        <v>8</v>
      </c>
      <c r="B17" s="30"/>
      <c r="C17" s="23"/>
      <c r="D17" s="23"/>
      <c r="E17" s="23">
        <f>J72</f>
        <v>0</v>
      </c>
      <c r="F17" s="11">
        <f>C17+E17</f>
        <v>0</v>
      </c>
      <c r="G17" s="9"/>
      <c r="H17" s="15"/>
      <c r="I17" s="15"/>
      <c r="J17" s="38"/>
    </row>
    <row r="18" spans="1:10" s="5" customFormat="1" x14ac:dyDescent="0.25">
      <c r="A18" s="13" t="s">
        <v>29</v>
      </c>
      <c r="B18" s="93">
        <f>SUM(B12:B17)</f>
        <v>0</v>
      </c>
      <c r="C18" s="93">
        <f t="shared" ref="C18:F18" si="1">SUM(C12:C17)</f>
        <v>11000</v>
      </c>
      <c r="D18" s="93">
        <f t="shared" si="1"/>
        <v>0</v>
      </c>
      <c r="E18" s="93">
        <f t="shared" si="1"/>
        <v>0</v>
      </c>
      <c r="F18" s="93">
        <f t="shared" si="1"/>
        <v>11000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121" t="s">
        <v>21</v>
      </c>
      <c r="B22" s="121"/>
      <c r="C22" s="121"/>
      <c r="D22" s="121"/>
      <c r="E22" s="121"/>
      <c r="F22" s="121"/>
      <c r="G22" s="121"/>
      <c r="H22" s="121"/>
      <c r="I22" s="121"/>
    </row>
    <row r="23" spans="1:10" s="5" customFormat="1" x14ac:dyDescent="0.25">
      <c r="A23" s="79" t="s">
        <v>19</v>
      </c>
      <c r="B23" s="119" t="s">
        <v>11</v>
      </c>
      <c r="C23" s="119"/>
      <c r="D23" s="119"/>
      <c r="E23" s="119"/>
      <c r="F23" s="119"/>
      <c r="G23" s="79" t="s">
        <v>12</v>
      </c>
      <c r="H23" s="79" t="s">
        <v>20</v>
      </c>
      <c r="I23" s="27" t="s">
        <v>58</v>
      </c>
      <c r="J23" s="27" t="s">
        <v>59</v>
      </c>
    </row>
    <row r="24" spans="1:10" s="5" customFormat="1" x14ac:dyDescent="0.25">
      <c r="A24" s="114" t="s">
        <v>37</v>
      </c>
      <c r="B24" s="107"/>
      <c r="C24" s="107"/>
      <c r="D24" s="107"/>
      <c r="E24" s="107"/>
      <c r="F24" s="107"/>
      <c r="G24" s="16"/>
      <c r="H24" s="7"/>
      <c r="I24" s="3"/>
      <c r="J24" s="104">
        <f>SUM(I24:I26)</f>
        <v>0</v>
      </c>
    </row>
    <row r="25" spans="1:10" s="5" customFormat="1" x14ac:dyDescent="0.25">
      <c r="A25" s="115"/>
      <c r="B25" s="111"/>
      <c r="C25" s="112"/>
      <c r="D25" s="112"/>
      <c r="E25" s="112"/>
      <c r="F25" s="113"/>
      <c r="G25" s="16"/>
      <c r="H25" s="7"/>
      <c r="I25" s="3"/>
      <c r="J25" s="105"/>
    </row>
    <row r="26" spans="1:10" s="5" customFormat="1" x14ac:dyDescent="0.25">
      <c r="A26" s="116"/>
      <c r="B26" s="107"/>
      <c r="C26" s="107"/>
      <c r="D26" s="107"/>
      <c r="E26" s="107"/>
      <c r="F26" s="107"/>
      <c r="G26" s="16"/>
      <c r="H26" s="7"/>
      <c r="I26" s="3"/>
      <c r="J26" s="106"/>
    </row>
    <row r="27" spans="1:10" s="5" customFormat="1" x14ac:dyDescent="0.25">
      <c r="A27" s="94" t="s">
        <v>4</v>
      </c>
      <c r="B27" s="100"/>
      <c r="C27" s="100"/>
      <c r="D27" s="100"/>
      <c r="E27" s="100"/>
      <c r="F27" s="100"/>
      <c r="G27" s="25"/>
      <c r="H27" s="26"/>
      <c r="I27" s="23"/>
      <c r="J27" s="97">
        <f>I27+I28+I29+I30+I31+I32+I33+I34+O30+I35+I36+I37</f>
        <v>0</v>
      </c>
    </row>
    <row r="28" spans="1:10" s="5" customFormat="1" x14ac:dyDescent="0.25">
      <c r="A28" s="95"/>
      <c r="B28" s="100"/>
      <c r="C28" s="100"/>
      <c r="D28" s="100"/>
      <c r="E28" s="100"/>
      <c r="F28" s="100"/>
      <c r="G28" s="25"/>
      <c r="H28" s="26"/>
      <c r="I28" s="23"/>
      <c r="J28" s="98"/>
    </row>
    <row r="29" spans="1:10" s="5" customFormat="1" x14ac:dyDescent="0.25">
      <c r="A29" s="95"/>
      <c r="B29" s="108"/>
      <c r="C29" s="109"/>
      <c r="D29" s="109"/>
      <c r="E29" s="109"/>
      <c r="F29" s="110"/>
      <c r="G29" s="25"/>
      <c r="H29" s="26"/>
      <c r="I29" s="23"/>
      <c r="J29" s="98"/>
    </row>
    <row r="30" spans="1:10" s="5" customFormat="1" x14ac:dyDescent="0.25">
      <c r="A30" s="95"/>
      <c r="B30" s="108"/>
      <c r="C30" s="109"/>
      <c r="D30" s="109"/>
      <c r="E30" s="109"/>
      <c r="F30" s="110"/>
      <c r="G30" s="25"/>
      <c r="H30" s="26"/>
      <c r="I30" s="23"/>
      <c r="J30" s="98"/>
    </row>
    <row r="31" spans="1:10" s="5" customFormat="1" x14ac:dyDescent="0.25">
      <c r="A31" s="95"/>
      <c r="B31" s="108"/>
      <c r="C31" s="109"/>
      <c r="D31" s="109"/>
      <c r="E31" s="109"/>
      <c r="F31" s="110"/>
      <c r="G31" s="25"/>
      <c r="H31" s="26"/>
      <c r="I31" s="23"/>
      <c r="J31" s="98"/>
    </row>
    <row r="32" spans="1:10" s="5" customFormat="1" x14ac:dyDescent="0.25">
      <c r="A32" s="95"/>
      <c r="B32" s="108"/>
      <c r="C32" s="109"/>
      <c r="D32" s="109"/>
      <c r="E32" s="109"/>
      <c r="F32" s="110"/>
      <c r="G32" s="25"/>
      <c r="H32" s="26"/>
      <c r="I32" s="23"/>
      <c r="J32" s="98"/>
    </row>
    <row r="33" spans="1:10" s="5" customFormat="1" x14ac:dyDescent="0.25">
      <c r="A33" s="95"/>
      <c r="B33" s="108"/>
      <c r="C33" s="109"/>
      <c r="D33" s="109"/>
      <c r="E33" s="109"/>
      <c r="F33" s="110"/>
      <c r="G33" s="25"/>
      <c r="H33" s="26"/>
      <c r="I33" s="23"/>
      <c r="J33" s="98"/>
    </row>
    <row r="34" spans="1:10" s="5" customFormat="1" x14ac:dyDescent="0.25">
      <c r="A34" s="95"/>
      <c r="B34" s="81"/>
      <c r="C34" s="82"/>
      <c r="D34" s="82"/>
      <c r="E34" s="82"/>
      <c r="F34" s="83"/>
      <c r="G34" s="25"/>
      <c r="H34" s="26"/>
      <c r="I34" s="23"/>
      <c r="J34" s="98"/>
    </row>
    <row r="35" spans="1:10" s="5" customFormat="1" x14ac:dyDescent="0.25">
      <c r="A35" s="95"/>
      <c r="B35" s="108"/>
      <c r="C35" s="109"/>
      <c r="D35" s="109"/>
      <c r="E35" s="109"/>
      <c r="F35" s="110"/>
      <c r="G35" s="25"/>
      <c r="H35" s="26"/>
      <c r="I35" s="23"/>
      <c r="J35" s="98"/>
    </row>
    <row r="36" spans="1:10" s="5" customFormat="1" x14ac:dyDescent="0.25">
      <c r="A36" s="95"/>
      <c r="B36" s="81"/>
      <c r="C36" s="82"/>
      <c r="D36" s="82"/>
      <c r="E36" s="82"/>
      <c r="F36" s="83"/>
      <c r="G36" s="25"/>
      <c r="H36" s="26"/>
      <c r="I36" s="23"/>
      <c r="J36" s="98"/>
    </row>
    <row r="37" spans="1:10" s="5" customFormat="1" x14ac:dyDescent="0.25">
      <c r="A37" s="95"/>
      <c r="B37" s="81"/>
      <c r="C37" s="82"/>
      <c r="D37" s="82"/>
      <c r="E37" s="82"/>
      <c r="F37" s="83"/>
      <c r="G37" s="25"/>
      <c r="H37" s="26"/>
      <c r="I37" s="23"/>
      <c r="J37" s="98"/>
    </row>
    <row r="38" spans="1:10" s="5" customFormat="1" x14ac:dyDescent="0.25">
      <c r="A38" s="95"/>
      <c r="B38" s="76"/>
      <c r="C38" s="77"/>
      <c r="D38" s="77"/>
      <c r="E38" s="77"/>
      <c r="F38" s="78"/>
      <c r="G38" s="25"/>
      <c r="H38" s="26"/>
      <c r="I38" s="23"/>
      <c r="J38" s="98"/>
    </row>
    <row r="39" spans="1:10" s="5" customFormat="1" x14ac:dyDescent="0.25">
      <c r="A39" s="96"/>
      <c r="B39" s="100"/>
      <c r="C39" s="100"/>
      <c r="D39" s="100"/>
      <c r="E39" s="100"/>
      <c r="F39" s="100"/>
      <c r="G39" s="25"/>
      <c r="H39" s="26"/>
      <c r="I39" s="23"/>
      <c r="J39" s="99"/>
    </row>
    <row r="40" spans="1:10" s="5" customFormat="1" ht="15" customHeight="1" x14ac:dyDescent="0.25">
      <c r="A40" s="114" t="s">
        <v>5</v>
      </c>
      <c r="B40" s="144"/>
      <c r="C40" s="145"/>
      <c r="D40" s="145"/>
      <c r="E40" s="145"/>
      <c r="F40" s="146"/>
      <c r="G40" s="4"/>
      <c r="H40" s="1"/>
      <c r="I40" s="3"/>
      <c r="J40" s="104">
        <f>SUM(I40:I43)</f>
        <v>0</v>
      </c>
    </row>
    <row r="41" spans="1:10" s="5" customFormat="1" x14ac:dyDescent="0.25">
      <c r="A41" s="115"/>
      <c r="B41" s="128"/>
      <c r="C41" s="128"/>
      <c r="D41" s="128"/>
      <c r="E41" s="128"/>
      <c r="F41" s="128"/>
      <c r="G41" s="16"/>
      <c r="H41" s="7"/>
      <c r="I41" s="3"/>
      <c r="J41" s="105"/>
    </row>
    <row r="42" spans="1:10" s="5" customFormat="1" x14ac:dyDescent="0.25">
      <c r="A42" s="115"/>
      <c r="B42" s="128"/>
      <c r="C42" s="128"/>
      <c r="D42" s="128"/>
      <c r="E42" s="128"/>
      <c r="F42" s="128"/>
      <c r="G42" s="16"/>
      <c r="H42" s="7"/>
      <c r="I42" s="3"/>
      <c r="J42" s="105"/>
    </row>
    <row r="43" spans="1:10" s="5" customFormat="1" x14ac:dyDescent="0.25">
      <c r="A43" s="116"/>
      <c r="B43" s="107"/>
      <c r="C43" s="107"/>
      <c r="D43" s="107"/>
      <c r="E43" s="107"/>
      <c r="F43" s="107"/>
      <c r="G43" s="16"/>
      <c r="H43" s="7"/>
      <c r="I43" s="3"/>
      <c r="J43" s="106"/>
    </row>
    <row r="44" spans="1:10" s="5" customFormat="1" ht="15" customHeight="1" x14ac:dyDescent="0.25">
      <c r="A44" s="150" t="s">
        <v>6</v>
      </c>
      <c r="B44" s="143"/>
      <c r="C44" s="143"/>
      <c r="D44" s="143"/>
      <c r="E44" s="143"/>
      <c r="F44" s="143"/>
      <c r="G44" s="26"/>
      <c r="H44" s="26"/>
      <c r="I44" s="3"/>
      <c r="J44" s="97">
        <f>SUM(I44:I68)</f>
        <v>0</v>
      </c>
    </row>
    <row r="45" spans="1:10" s="5" customFormat="1" ht="15" customHeight="1" x14ac:dyDescent="0.25">
      <c r="A45" s="151"/>
      <c r="B45" s="143"/>
      <c r="C45" s="143"/>
      <c r="D45" s="143"/>
      <c r="E45" s="143"/>
      <c r="F45" s="143"/>
      <c r="G45" s="26"/>
      <c r="H45" s="26"/>
      <c r="I45" s="3"/>
      <c r="J45" s="98"/>
    </row>
    <row r="46" spans="1:10" s="5" customFormat="1" ht="15" customHeight="1" x14ac:dyDescent="0.25">
      <c r="A46" s="151"/>
      <c r="B46" s="147"/>
      <c r="C46" s="148"/>
      <c r="D46" s="148"/>
      <c r="E46" s="148"/>
      <c r="F46" s="149"/>
      <c r="G46" s="26"/>
      <c r="H46" s="26"/>
      <c r="I46" s="3"/>
      <c r="J46" s="98"/>
    </row>
    <row r="47" spans="1:10" s="5" customFormat="1" ht="15" customHeight="1" x14ac:dyDescent="0.25">
      <c r="A47" s="151"/>
      <c r="B47" s="147"/>
      <c r="C47" s="148"/>
      <c r="D47" s="148"/>
      <c r="E47" s="148"/>
      <c r="F47" s="149"/>
      <c r="G47" s="26"/>
      <c r="H47" s="26"/>
      <c r="I47" s="3"/>
      <c r="J47" s="98"/>
    </row>
    <row r="48" spans="1:10" s="5" customFormat="1" x14ac:dyDescent="0.25">
      <c r="A48" s="151"/>
      <c r="B48" s="143"/>
      <c r="C48" s="143"/>
      <c r="D48" s="143"/>
      <c r="E48" s="143"/>
      <c r="F48" s="143"/>
      <c r="G48" s="26"/>
      <c r="H48" s="26"/>
      <c r="I48" s="3"/>
      <c r="J48" s="98"/>
    </row>
    <row r="49" spans="1:10" s="5" customFormat="1" ht="15" customHeight="1" x14ac:dyDescent="0.25">
      <c r="A49" s="151"/>
      <c r="B49" s="143"/>
      <c r="C49" s="143"/>
      <c r="D49" s="143"/>
      <c r="E49" s="143"/>
      <c r="F49" s="143"/>
      <c r="G49" s="26"/>
      <c r="H49" s="26"/>
      <c r="I49" s="3"/>
      <c r="J49" s="98"/>
    </row>
    <row r="50" spans="1:10" s="5" customFormat="1" ht="15" customHeight="1" x14ac:dyDescent="0.25">
      <c r="A50" s="151"/>
      <c r="B50" s="143"/>
      <c r="C50" s="143"/>
      <c r="D50" s="143"/>
      <c r="E50" s="143"/>
      <c r="F50" s="143"/>
      <c r="G50" s="26"/>
      <c r="H50" s="26"/>
      <c r="I50" s="3"/>
      <c r="J50" s="98"/>
    </row>
    <row r="51" spans="1:10" s="5" customFormat="1" ht="15" customHeight="1" x14ac:dyDescent="0.25">
      <c r="A51" s="151"/>
      <c r="B51" s="143"/>
      <c r="C51" s="143"/>
      <c r="D51" s="143"/>
      <c r="E51" s="143"/>
      <c r="F51" s="143"/>
      <c r="G51" s="26"/>
      <c r="H51" s="26"/>
      <c r="I51" s="3"/>
      <c r="J51" s="98"/>
    </row>
    <row r="52" spans="1:10" s="5" customFormat="1" ht="15" customHeight="1" x14ac:dyDescent="0.25">
      <c r="A52" s="151"/>
      <c r="B52" s="143"/>
      <c r="C52" s="143"/>
      <c r="D52" s="143"/>
      <c r="E52" s="143"/>
      <c r="F52" s="143"/>
      <c r="G52" s="26"/>
      <c r="H52" s="26"/>
      <c r="I52" s="3"/>
      <c r="J52" s="98"/>
    </row>
    <row r="53" spans="1:10" s="5" customFormat="1" ht="15" customHeight="1" x14ac:dyDescent="0.25">
      <c r="A53" s="151"/>
      <c r="B53" s="143"/>
      <c r="C53" s="143"/>
      <c r="D53" s="143"/>
      <c r="E53" s="143"/>
      <c r="F53" s="143"/>
      <c r="G53" s="26"/>
      <c r="H53" s="26"/>
      <c r="I53" s="3"/>
      <c r="J53" s="98"/>
    </row>
    <row r="54" spans="1:10" s="5" customFormat="1" ht="15" customHeight="1" x14ac:dyDescent="0.25">
      <c r="A54" s="151"/>
      <c r="B54" s="143"/>
      <c r="C54" s="143"/>
      <c r="D54" s="143"/>
      <c r="E54" s="143"/>
      <c r="F54" s="143"/>
      <c r="G54" s="26"/>
      <c r="H54" s="26"/>
      <c r="I54" s="3"/>
      <c r="J54" s="98"/>
    </row>
    <row r="55" spans="1:10" s="5" customFormat="1" ht="15" customHeight="1" x14ac:dyDescent="0.25">
      <c r="A55" s="151"/>
      <c r="B55" s="143"/>
      <c r="C55" s="143"/>
      <c r="D55" s="143"/>
      <c r="E55" s="143"/>
      <c r="F55" s="143"/>
      <c r="G55" s="26"/>
      <c r="H55" s="26"/>
      <c r="I55" s="3"/>
      <c r="J55" s="98"/>
    </row>
    <row r="56" spans="1:10" s="5" customFormat="1" ht="15" customHeight="1" x14ac:dyDescent="0.25">
      <c r="A56" s="151"/>
      <c r="B56" s="143"/>
      <c r="C56" s="143"/>
      <c r="D56" s="143"/>
      <c r="E56" s="143"/>
      <c r="F56" s="143"/>
      <c r="G56" s="26"/>
      <c r="H56" s="26"/>
      <c r="I56" s="3"/>
      <c r="J56" s="98"/>
    </row>
    <row r="57" spans="1:10" s="5" customFormat="1" ht="15" customHeight="1" x14ac:dyDescent="0.25">
      <c r="A57" s="151"/>
      <c r="B57" s="143"/>
      <c r="C57" s="143"/>
      <c r="D57" s="143"/>
      <c r="E57" s="143"/>
      <c r="F57" s="143"/>
      <c r="G57" s="26"/>
      <c r="H57" s="26"/>
      <c r="I57" s="3"/>
      <c r="J57" s="98"/>
    </row>
    <row r="58" spans="1:10" s="5" customFormat="1" ht="15" customHeight="1" x14ac:dyDescent="0.25">
      <c r="A58" s="151"/>
      <c r="B58" s="147"/>
      <c r="C58" s="148"/>
      <c r="D58" s="148"/>
      <c r="E58" s="148"/>
      <c r="F58" s="149"/>
      <c r="G58" s="26"/>
      <c r="H58" s="26"/>
      <c r="I58" s="3"/>
      <c r="J58" s="98"/>
    </row>
    <row r="59" spans="1:10" s="5" customFormat="1" ht="15" customHeight="1" x14ac:dyDescent="0.25">
      <c r="A59" s="151"/>
      <c r="B59" s="147"/>
      <c r="C59" s="148"/>
      <c r="D59" s="148"/>
      <c r="E59" s="148"/>
      <c r="F59" s="149"/>
      <c r="G59" s="26"/>
      <c r="H59" s="26"/>
      <c r="I59" s="3"/>
      <c r="J59" s="98"/>
    </row>
    <row r="60" spans="1:10" s="5" customFormat="1" ht="15" customHeight="1" x14ac:dyDescent="0.25">
      <c r="A60" s="151"/>
      <c r="B60" s="143"/>
      <c r="C60" s="143"/>
      <c r="D60" s="143"/>
      <c r="E60" s="143"/>
      <c r="F60" s="143"/>
      <c r="G60" s="26"/>
      <c r="H60" s="26"/>
      <c r="I60" s="3"/>
      <c r="J60" s="98"/>
    </row>
    <row r="61" spans="1:10" s="5" customFormat="1" ht="15" customHeight="1" x14ac:dyDescent="0.25">
      <c r="A61" s="151"/>
      <c r="B61" s="147"/>
      <c r="C61" s="148"/>
      <c r="D61" s="148"/>
      <c r="E61" s="148"/>
      <c r="F61" s="149"/>
      <c r="G61" s="26"/>
      <c r="H61" s="26"/>
      <c r="I61" s="3"/>
      <c r="J61" s="98"/>
    </row>
    <row r="62" spans="1:10" s="5" customFormat="1" ht="15" customHeight="1" x14ac:dyDescent="0.25">
      <c r="A62" s="151"/>
      <c r="B62" s="147"/>
      <c r="C62" s="148"/>
      <c r="D62" s="148"/>
      <c r="E62" s="148"/>
      <c r="F62" s="149"/>
      <c r="G62" s="26"/>
      <c r="H62" s="26"/>
      <c r="I62" s="3"/>
      <c r="J62" s="98"/>
    </row>
    <row r="63" spans="1:10" s="5" customFormat="1" ht="15" customHeight="1" x14ac:dyDescent="0.25">
      <c r="A63" s="151"/>
      <c r="B63" s="147"/>
      <c r="C63" s="148"/>
      <c r="D63" s="148"/>
      <c r="E63" s="148"/>
      <c r="F63" s="149"/>
      <c r="G63" s="26"/>
      <c r="H63" s="26"/>
      <c r="I63" s="3"/>
      <c r="J63" s="98"/>
    </row>
    <row r="64" spans="1:10" s="5" customFormat="1" ht="15" customHeight="1" x14ac:dyDescent="0.25">
      <c r="A64" s="151"/>
      <c r="B64" s="147"/>
      <c r="C64" s="148"/>
      <c r="D64" s="148"/>
      <c r="E64" s="148"/>
      <c r="F64" s="149"/>
      <c r="G64" s="26"/>
      <c r="H64" s="26"/>
      <c r="I64" s="3"/>
      <c r="J64" s="98"/>
    </row>
    <row r="65" spans="1:10" s="5" customFormat="1" ht="15" customHeight="1" x14ac:dyDescent="0.25">
      <c r="A65" s="151"/>
      <c r="B65" s="147"/>
      <c r="C65" s="148"/>
      <c r="D65" s="148"/>
      <c r="E65" s="148"/>
      <c r="F65" s="149"/>
      <c r="G65" s="26"/>
      <c r="H65" s="26"/>
      <c r="I65" s="3"/>
      <c r="J65" s="98"/>
    </row>
    <row r="66" spans="1:10" s="5" customFormat="1" ht="15" customHeight="1" x14ac:dyDescent="0.25">
      <c r="A66" s="151"/>
      <c r="B66" s="147"/>
      <c r="C66" s="148"/>
      <c r="D66" s="148"/>
      <c r="E66" s="148"/>
      <c r="F66" s="149"/>
      <c r="G66" s="26"/>
      <c r="H66" s="26"/>
      <c r="I66" s="3"/>
      <c r="J66" s="98"/>
    </row>
    <row r="67" spans="1:10" s="5" customFormat="1" ht="15" customHeight="1" x14ac:dyDescent="0.25">
      <c r="A67" s="151"/>
      <c r="B67" s="147"/>
      <c r="C67" s="148"/>
      <c r="D67" s="148"/>
      <c r="E67" s="148"/>
      <c r="F67" s="149"/>
      <c r="G67" s="26"/>
      <c r="H67" s="26"/>
      <c r="I67" s="3"/>
      <c r="J67" s="98"/>
    </row>
    <row r="68" spans="1:10" s="5" customFormat="1" ht="15" customHeight="1" x14ac:dyDescent="0.25">
      <c r="A68" s="151"/>
      <c r="B68" s="147"/>
      <c r="C68" s="148"/>
      <c r="D68" s="148"/>
      <c r="E68" s="148"/>
      <c r="F68" s="149"/>
      <c r="G68" s="26"/>
      <c r="H68" s="26"/>
      <c r="I68" s="3"/>
      <c r="J68" s="98"/>
    </row>
    <row r="69" spans="1:10" s="5" customFormat="1" x14ac:dyDescent="0.25">
      <c r="A69" s="101" t="s">
        <v>7</v>
      </c>
      <c r="B69" s="111"/>
      <c r="C69" s="112"/>
      <c r="D69" s="112"/>
      <c r="E69" s="112"/>
      <c r="F69" s="113"/>
      <c r="G69" s="7"/>
      <c r="H69" s="7"/>
      <c r="I69" s="3"/>
      <c r="J69" s="104">
        <f>SUM(I69:I71)</f>
        <v>0</v>
      </c>
    </row>
    <row r="70" spans="1:10" s="5" customFormat="1" x14ac:dyDescent="0.25">
      <c r="A70" s="102"/>
      <c r="B70" s="107"/>
      <c r="C70" s="107"/>
      <c r="D70" s="107"/>
      <c r="E70" s="107"/>
      <c r="F70" s="107"/>
      <c r="G70" s="7"/>
      <c r="H70" s="7"/>
      <c r="I70" s="3"/>
      <c r="J70" s="105"/>
    </row>
    <row r="71" spans="1:10" s="5" customFormat="1" x14ac:dyDescent="0.25">
      <c r="A71" s="103"/>
      <c r="B71" s="107"/>
      <c r="C71" s="107"/>
      <c r="D71" s="107"/>
      <c r="E71" s="107"/>
      <c r="F71" s="107"/>
      <c r="G71" s="7"/>
      <c r="H71" s="7"/>
      <c r="I71" s="3"/>
      <c r="J71" s="106"/>
    </row>
    <row r="72" spans="1:10" s="5" customFormat="1" x14ac:dyDescent="0.25">
      <c r="A72" s="94" t="s">
        <v>8</v>
      </c>
      <c r="B72" s="100"/>
      <c r="C72" s="100"/>
      <c r="D72" s="100"/>
      <c r="E72" s="100"/>
      <c r="F72" s="100"/>
      <c r="G72" s="26"/>
      <c r="H72" s="26"/>
      <c r="I72" s="23"/>
      <c r="J72" s="97">
        <f>I72</f>
        <v>0</v>
      </c>
    </row>
    <row r="73" spans="1:10" s="5" customFormat="1" x14ac:dyDescent="0.25">
      <c r="A73" s="95"/>
      <c r="B73" s="100"/>
      <c r="C73" s="100"/>
      <c r="D73" s="100"/>
      <c r="E73" s="100"/>
      <c r="F73" s="100"/>
      <c r="G73" s="26"/>
      <c r="H73" s="26"/>
      <c r="I73" s="23"/>
      <c r="J73" s="98"/>
    </row>
    <row r="74" spans="1:10" s="5" customFormat="1" x14ac:dyDescent="0.25">
      <c r="A74" s="96"/>
      <c r="B74" s="100"/>
      <c r="C74" s="100"/>
      <c r="D74" s="100"/>
      <c r="E74" s="100"/>
      <c r="F74" s="100"/>
      <c r="G74" s="26"/>
      <c r="H74" s="26"/>
      <c r="I74" s="23"/>
      <c r="J74" s="99"/>
    </row>
  </sheetData>
  <mergeCells count="67">
    <mergeCell ref="J24:J26"/>
    <mergeCell ref="B25:F25"/>
    <mergeCell ref="B26:F26"/>
    <mergeCell ref="A1:I3"/>
    <mergeCell ref="B5:E5"/>
    <mergeCell ref="B6:E6"/>
    <mergeCell ref="B7:E7"/>
    <mergeCell ref="B8:E8"/>
    <mergeCell ref="A10:E10"/>
    <mergeCell ref="B35:F35"/>
    <mergeCell ref="A22:I22"/>
    <mergeCell ref="B23:F23"/>
    <mergeCell ref="A24:A26"/>
    <mergeCell ref="B24:F24"/>
    <mergeCell ref="B39:F39"/>
    <mergeCell ref="A40:A43"/>
    <mergeCell ref="B40:F40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52:F52"/>
    <mergeCell ref="B53:F53"/>
    <mergeCell ref="B54:F54"/>
    <mergeCell ref="B55:F55"/>
    <mergeCell ref="B56:F56"/>
    <mergeCell ref="B47:F47"/>
    <mergeCell ref="B48:F48"/>
    <mergeCell ref="B49:F49"/>
    <mergeCell ref="B50:F50"/>
    <mergeCell ref="B51:F51"/>
    <mergeCell ref="B57:F57"/>
    <mergeCell ref="B58:F58"/>
    <mergeCell ref="B59:F59"/>
    <mergeCell ref="B60:F60"/>
    <mergeCell ref="B61:F61"/>
    <mergeCell ref="B62:F62"/>
    <mergeCell ref="B64:F64"/>
    <mergeCell ref="B65:F65"/>
    <mergeCell ref="B66:F66"/>
    <mergeCell ref="B67:F67"/>
    <mergeCell ref="B63:F63"/>
    <mergeCell ref="B68:F68"/>
    <mergeCell ref="J69:J71"/>
    <mergeCell ref="B70:F70"/>
    <mergeCell ref="B71:F71"/>
    <mergeCell ref="A72:A74"/>
    <mergeCell ref="B72:F72"/>
    <mergeCell ref="J72:J74"/>
    <mergeCell ref="B73:F73"/>
    <mergeCell ref="B74:F74"/>
    <mergeCell ref="A69:A71"/>
    <mergeCell ref="B69:F69"/>
    <mergeCell ref="A44:A68"/>
    <mergeCell ref="B44:F44"/>
    <mergeCell ref="J44:J68"/>
    <mergeCell ref="B45:F45"/>
    <mergeCell ref="B46:F46"/>
  </mergeCells>
  <conditionalFormatting sqref="E12:E17">
    <cfRule type="cellIs" dxfId="48" priority="20" operator="lessThan">
      <formula>0</formula>
    </cfRule>
    <cfRule type="cellIs" dxfId="47" priority="21" operator="greaterThan">
      <formula>0</formula>
    </cfRule>
    <cfRule type="cellIs" dxfId="46" priority="22" operator="lessThan">
      <formula>0</formula>
    </cfRule>
  </conditionalFormatting>
  <conditionalFormatting sqref="D12:D17">
    <cfRule type="cellIs" dxfId="45" priority="17" operator="lessThan">
      <formula>0</formula>
    </cfRule>
    <cfRule type="cellIs" dxfId="44" priority="18" operator="greaterThan">
      <formula>0</formula>
    </cfRule>
    <cfRule type="cellIs" dxfId="43" priority="19" operator="lessThan">
      <formula>0</formula>
    </cfRule>
  </conditionalFormatting>
  <conditionalFormatting sqref="F12:F17">
    <cfRule type="cellIs" dxfId="42" priority="15" operator="lessThan">
      <formula>0</formula>
    </cfRule>
    <cfRule type="cellIs" dxfId="41" priority="16" operator="greaterThan">
      <formula>0</formula>
    </cfRule>
  </conditionalFormatting>
  <conditionalFormatting sqref="G12:G17">
    <cfRule type="containsText" dxfId="40" priority="13" operator="containsText" text="OK">
      <formula>NOT(ISERROR(SEARCH("OK",G12)))</formula>
    </cfRule>
    <cfRule type="containsText" dxfId="39" priority="14" operator="containsText" text="ALERTA">
      <formula>NOT(ISERROR(SEARCH("ALERTA",G12)))</formula>
    </cfRule>
  </conditionalFormatting>
  <conditionalFormatting sqref="C12:C17">
    <cfRule type="cellIs" dxfId="38" priority="10" operator="lessThan">
      <formula>0</formula>
    </cfRule>
    <cfRule type="cellIs" dxfId="37" priority="11" operator="greaterThan">
      <formula>0</formula>
    </cfRule>
    <cfRule type="cellIs" dxfId="36" priority="12" operator="lessThan">
      <formula>0</formula>
    </cfRule>
  </conditionalFormatting>
  <conditionalFormatting sqref="I24:I39 I41:I43 I45:I74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lessThan">
      <formula>0</formula>
    </cfRule>
  </conditionalFormatting>
  <conditionalFormatting sqref="I40">
    <cfRule type="cellIs" dxfId="32" priority="4" operator="lessThan">
      <formula>0</formula>
    </cfRule>
    <cfRule type="cellIs" dxfId="31" priority="5" operator="greaterThan">
      <formula>0</formula>
    </cfRule>
    <cfRule type="cellIs" dxfId="30" priority="6" operator="lessThan">
      <formula>0</formula>
    </cfRule>
  </conditionalFormatting>
  <conditionalFormatting sqref="I44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85" zoomScaleNormal="85" workbookViewId="0">
      <selection activeCell="P38" sqref="P38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85546875" style="5" bestFit="1" customWidth="1"/>
    <col min="6" max="6" width="14.42578125" style="5" customWidth="1"/>
    <col min="7" max="7" width="13.140625" style="5" customWidth="1"/>
    <col min="8" max="8" width="14.28515625" style="5" customWidth="1"/>
    <col min="9" max="9" width="13.85546875" style="5" bestFit="1" customWidth="1"/>
    <col min="10" max="10" width="10.42578125" style="5" bestFit="1" customWidth="1"/>
    <col min="11" max="16384" width="9.140625" style="5"/>
  </cols>
  <sheetData>
    <row r="1" spans="1:8" x14ac:dyDescent="0.25">
      <c r="A1" s="120" t="s">
        <v>36</v>
      </c>
      <c r="B1" s="120"/>
      <c r="C1" s="120"/>
      <c r="D1" s="120"/>
      <c r="E1" s="120"/>
      <c r="F1" s="120"/>
      <c r="G1" s="120"/>
    </row>
    <row r="2" spans="1:8" ht="7.5" customHeight="1" x14ac:dyDescent="0.25">
      <c r="A2" s="120"/>
      <c r="B2" s="120"/>
      <c r="C2" s="120"/>
      <c r="D2" s="120"/>
      <c r="E2" s="120"/>
      <c r="F2" s="120"/>
      <c r="G2" s="120"/>
    </row>
    <row r="3" spans="1:8" ht="67.5" customHeight="1" x14ac:dyDescent="0.25">
      <c r="A3" s="120"/>
      <c r="B3" s="120"/>
      <c r="C3" s="120"/>
      <c r="D3" s="120"/>
      <c r="E3" s="120"/>
      <c r="F3" s="120"/>
      <c r="G3" s="120"/>
    </row>
    <row r="4" spans="1:8" ht="33.75" customHeight="1" x14ac:dyDescent="0.4">
      <c r="A4" s="6"/>
      <c r="B4" s="6"/>
      <c r="C4" s="6"/>
      <c r="D4" s="6"/>
      <c r="E4" s="6"/>
      <c r="F4" s="6"/>
      <c r="G4" s="6"/>
    </row>
    <row r="5" spans="1:8" x14ac:dyDescent="0.25">
      <c r="A5" s="17" t="s">
        <v>0</v>
      </c>
      <c r="B5" s="117" t="s">
        <v>48</v>
      </c>
      <c r="C5" s="117"/>
      <c r="D5" s="117"/>
      <c r="E5" s="117"/>
    </row>
    <row r="6" spans="1:8" x14ac:dyDescent="0.25">
      <c r="A6" s="17" t="s">
        <v>1</v>
      </c>
      <c r="B6" s="117" t="s">
        <v>49</v>
      </c>
      <c r="C6" s="117"/>
      <c r="D6" s="117"/>
      <c r="E6" s="117"/>
    </row>
    <row r="7" spans="1:8" x14ac:dyDescent="0.25">
      <c r="A7" s="17" t="s">
        <v>22</v>
      </c>
      <c r="B7" s="118"/>
      <c r="C7" s="118"/>
      <c r="D7" s="118"/>
      <c r="E7" s="118"/>
    </row>
    <row r="8" spans="1:8" x14ac:dyDescent="0.25">
      <c r="A8" s="17" t="s">
        <v>23</v>
      </c>
      <c r="B8" s="118"/>
      <c r="C8" s="118"/>
      <c r="D8" s="118"/>
      <c r="E8" s="118"/>
    </row>
    <row r="10" spans="1:8" ht="23.25" x14ac:dyDescent="0.35">
      <c r="A10" s="121" t="s">
        <v>60</v>
      </c>
      <c r="B10" s="121"/>
      <c r="C10" s="121"/>
      <c r="D10" s="121"/>
      <c r="E10" s="121"/>
    </row>
    <row r="11" spans="1:8" x14ac:dyDescent="0.25">
      <c r="A11" s="28" t="s">
        <v>13</v>
      </c>
      <c r="B11" s="19" t="s">
        <v>28</v>
      </c>
      <c r="C11" s="18" t="s">
        <v>44</v>
      </c>
      <c r="D11" s="9" t="s">
        <v>46</v>
      </c>
      <c r="E11" s="20" t="s">
        <v>45</v>
      </c>
      <c r="F11" s="28" t="s">
        <v>18</v>
      </c>
      <c r="G11" s="9"/>
    </row>
    <row r="12" spans="1:8" x14ac:dyDescent="0.25">
      <c r="A12" s="10" t="s">
        <v>3</v>
      </c>
      <c r="B12" s="2"/>
      <c r="C12" s="3"/>
      <c r="D12" s="3"/>
      <c r="E12" s="3">
        <f>J24</f>
        <v>0</v>
      </c>
      <c r="F12" s="11"/>
      <c r="G12" s="9"/>
      <c r="H12" s="38"/>
    </row>
    <row r="13" spans="1:8" x14ac:dyDescent="0.25">
      <c r="A13" s="21" t="s">
        <v>4</v>
      </c>
      <c r="B13" s="30"/>
      <c r="C13" s="23">
        <v>650</v>
      </c>
      <c r="D13" s="23"/>
      <c r="E13" s="23">
        <f>J27</f>
        <v>-98.5</v>
      </c>
      <c r="F13" s="11">
        <f>C13+E13</f>
        <v>551.5</v>
      </c>
      <c r="G13" s="9"/>
      <c r="H13" s="38"/>
    </row>
    <row r="14" spans="1:8" x14ac:dyDescent="0.25">
      <c r="A14" s="10" t="s">
        <v>5</v>
      </c>
      <c r="B14" s="2"/>
      <c r="C14" s="3">
        <v>3000</v>
      </c>
      <c r="D14" s="3"/>
      <c r="E14" s="3">
        <f>J30</f>
        <v>0</v>
      </c>
      <c r="F14" s="11">
        <f t="shared" ref="F14:F16" si="0">C14-E14</f>
        <v>3000</v>
      </c>
      <c r="G14" s="9"/>
      <c r="H14" s="38"/>
    </row>
    <row r="15" spans="1:8" ht="30" x14ac:dyDescent="0.25">
      <c r="A15" s="24" t="s">
        <v>6</v>
      </c>
      <c r="B15" s="30"/>
      <c r="C15" s="23">
        <v>1600</v>
      </c>
      <c r="D15" s="23"/>
      <c r="E15" s="23">
        <f>J34</f>
        <v>-1925.8</v>
      </c>
      <c r="F15" s="11">
        <f t="shared" si="0"/>
        <v>3525.8</v>
      </c>
      <c r="G15" s="9"/>
      <c r="H15" s="38"/>
    </row>
    <row r="16" spans="1:8" ht="45" x14ac:dyDescent="0.25">
      <c r="A16" s="12" t="s">
        <v>7</v>
      </c>
      <c r="B16" s="2"/>
      <c r="C16" s="3">
        <v>900</v>
      </c>
      <c r="D16" s="3"/>
      <c r="E16" s="3">
        <f>J51</f>
        <v>0</v>
      </c>
      <c r="F16" s="11">
        <f t="shared" si="0"/>
        <v>900</v>
      </c>
      <c r="G16" s="9"/>
      <c r="H16" s="38"/>
    </row>
    <row r="17" spans="1:10" x14ac:dyDescent="0.25">
      <c r="A17" s="21" t="s">
        <v>8</v>
      </c>
      <c r="B17" s="30"/>
      <c r="C17" s="23">
        <v>5850</v>
      </c>
      <c r="D17" s="23"/>
      <c r="E17" s="23">
        <f>J54</f>
        <v>-7774.49</v>
      </c>
      <c r="F17" s="11">
        <f>C17+E17</f>
        <v>-1924.4899999999998</v>
      </c>
      <c r="G17" s="9"/>
      <c r="H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1">SUM(C12:C17)</f>
        <v>12000</v>
      </c>
      <c r="D18" s="93">
        <f t="shared" si="1"/>
        <v>0</v>
      </c>
      <c r="E18" s="93">
        <f t="shared" si="1"/>
        <v>-9798.7899999999991</v>
      </c>
      <c r="F18" s="93">
        <f t="shared" si="1"/>
        <v>6052.81</v>
      </c>
    </row>
    <row r="22" spans="1:10" ht="23.25" x14ac:dyDescent="0.35">
      <c r="A22" s="121" t="s">
        <v>21</v>
      </c>
      <c r="B22" s="121"/>
      <c r="C22" s="121"/>
      <c r="D22" s="121"/>
      <c r="E22" s="121"/>
      <c r="F22" s="121"/>
      <c r="G22" s="121"/>
    </row>
    <row r="23" spans="1:10" x14ac:dyDescent="0.25">
      <c r="A23" s="29" t="s">
        <v>19</v>
      </c>
      <c r="B23" s="119" t="s">
        <v>11</v>
      </c>
      <c r="C23" s="119"/>
      <c r="D23" s="119"/>
      <c r="E23" s="119"/>
      <c r="F23" s="119"/>
      <c r="G23" s="29" t="s">
        <v>12</v>
      </c>
      <c r="H23" s="29" t="s">
        <v>20</v>
      </c>
      <c r="I23" s="27" t="s">
        <v>58</v>
      </c>
      <c r="J23" s="27" t="s">
        <v>59</v>
      </c>
    </row>
    <row r="24" spans="1:10" x14ac:dyDescent="0.25">
      <c r="A24" s="114" t="s">
        <v>37</v>
      </c>
      <c r="B24" s="107"/>
      <c r="C24" s="107"/>
      <c r="D24" s="107"/>
      <c r="E24" s="107"/>
      <c r="F24" s="107"/>
      <c r="G24" s="16"/>
      <c r="H24" s="7"/>
      <c r="I24" s="3"/>
      <c r="J24" s="104">
        <f>SUM(I24:I26)</f>
        <v>0</v>
      </c>
    </row>
    <row r="25" spans="1:10" x14ac:dyDescent="0.25">
      <c r="A25" s="115"/>
      <c r="B25" s="111"/>
      <c r="C25" s="112"/>
      <c r="D25" s="112"/>
      <c r="E25" s="112"/>
      <c r="F25" s="113"/>
      <c r="G25" s="16"/>
      <c r="H25" s="7"/>
      <c r="I25" s="3"/>
      <c r="J25" s="105"/>
    </row>
    <row r="26" spans="1:10" x14ac:dyDescent="0.25">
      <c r="A26" s="116"/>
      <c r="B26" s="107"/>
      <c r="C26" s="107"/>
      <c r="D26" s="107"/>
      <c r="E26" s="107"/>
      <c r="F26" s="107"/>
      <c r="G26" s="16"/>
      <c r="H26" s="7"/>
      <c r="I26" s="3"/>
      <c r="J26" s="106"/>
    </row>
    <row r="27" spans="1:10" x14ac:dyDescent="0.25">
      <c r="A27" s="94" t="s">
        <v>4</v>
      </c>
      <c r="B27" s="100" t="s">
        <v>66</v>
      </c>
      <c r="C27" s="100"/>
      <c r="D27" s="100"/>
      <c r="E27" s="100"/>
      <c r="F27" s="100"/>
      <c r="G27" s="25"/>
      <c r="H27" s="26"/>
      <c r="I27" s="23">
        <v>-98.5</v>
      </c>
      <c r="J27" s="97">
        <f>SUM(I27:I29)</f>
        <v>-98.5</v>
      </c>
    </row>
    <row r="28" spans="1:10" x14ac:dyDescent="0.25">
      <c r="A28" s="95"/>
      <c r="B28" s="100"/>
      <c r="C28" s="100"/>
      <c r="D28" s="100"/>
      <c r="E28" s="100"/>
      <c r="F28" s="100"/>
      <c r="G28" s="25"/>
      <c r="H28" s="26"/>
      <c r="I28" s="23"/>
      <c r="J28" s="98"/>
    </row>
    <row r="29" spans="1:10" x14ac:dyDescent="0.25">
      <c r="A29" s="96"/>
      <c r="B29" s="100"/>
      <c r="C29" s="100"/>
      <c r="D29" s="100"/>
      <c r="E29" s="100"/>
      <c r="F29" s="100"/>
      <c r="G29" s="25"/>
      <c r="H29" s="26"/>
      <c r="I29" s="23"/>
      <c r="J29" s="99"/>
    </row>
    <row r="30" spans="1:10" x14ac:dyDescent="0.25">
      <c r="A30" s="114" t="s">
        <v>5</v>
      </c>
      <c r="B30" s="128"/>
      <c r="C30" s="128"/>
      <c r="D30" s="128"/>
      <c r="E30" s="128"/>
      <c r="F30" s="128"/>
      <c r="G30" s="4"/>
      <c r="H30" s="1"/>
      <c r="I30" s="3"/>
      <c r="J30" s="104">
        <f>SUM(I30:I33)</f>
        <v>0</v>
      </c>
    </row>
    <row r="31" spans="1:10" x14ac:dyDescent="0.25">
      <c r="A31" s="115"/>
      <c r="B31" s="128"/>
      <c r="C31" s="128"/>
      <c r="D31" s="128"/>
      <c r="E31" s="128"/>
      <c r="F31" s="128"/>
      <c r="G31" s="16"/>
      <c r="H31" s="7"/>
      <c r="I31" s="3"/>
      <c r="J31" s="105"/>
    </row>
    <row r="32" spans="1:10" x14ac:dyDescent="0.25">
      <c r="A32" s="115"/>
      <c r="B32" s="128"/>
      <c r="C32" s="128"/>
      <c r="D32" s="128"/>
      <c r="E32" s="128"/>
      <c r="F32" s="128"/>
      <c r="G32" s="16"/>
      <c r="H32" s="7"/>
      <c r="I32" s="3"/>
      <c r="J32" s="105"/>
    </row>
    <row r="33" spans="1:10" x14ac:dyDescent="0.25">
      <c r="A33" s="116"/>
      <c r="B33" s="107"/>
      <c r="C33" s="107"/>
      <c r="D33" s="107"/>
      <c r="E33" s="107"/>
      <c r="F33" s="107"/>
      <c r="G33" s="16"/>
      <c r="H33" s="7"/>
      <c r="I33" s="3"/>
      <c r="J33" s="106"/>
    </row>
    <row r="34" spans="1:10" ht="15" customHeight="1" x14ac:dyDescent="0.25">
      <c r="A34" s="150" t="s">
        <v>6</v>
      </c>
      <c r="B34" s="143" t="s">
        <v>79</v>
      </c>
      <c r="C34" s="143"/>
      <c r="D34" s="143"/>
      <c r="E34" s="143"/>
      <c r="F34" s="143"/>
      <c r="G34" s="26"/>
      <c r="H34" s="26"/>
      <c r="I34" s="3">
        <v>-1925.8</v>
      </c>
      <c r="J34" s="97">
        <f>SUM(I34:I50)</f>
        <v>-1925.8</v>
      </c>
    </row>
    <row r="35" spans="1:10" ht="15" customHeight="1" x14ac:dyDescent="0.25">
      <c r="A35" s="151"/>
      <c r="B35" s="143"/>
      <c r="C35" s="143"/>
      <c r="D35" s="143"/>
      <c r="E35" s="143"/>
      <c r="F35" s="143"/>
      <c r="G35" s="26"/>
      <c r="H35" s="26"/>
      <c r="I35" s="3"/>
      <c r="J35" s="98"/>
    </row>
    <row r="36" spans="1:10" ht="15" customHeight="1" x14ac:dyDescent="0.25">
      <c r="A36" s="151"/>
      <c r="B36" s="143"/>
      <c r="C36" s="143"/>
      <c r="D36" s="143"/>
      <c r="E36" s="143"/>
      <c r="F36" s="143"/>
      <c r="G36" s="26"/>
      <c r="H36" s="26"/>
      <c r="I36" s="3"/>
      <c r="J36" s="98"/>
    </row>
    <row r="37" spans="1:10" ht="15" customHeight="1" x14ac:dyDescent="0.25">
      <c r="A37" s="151"/>
      <c r="B37" s="143"/>
      <c r="C37" s="143"/>
      <c r="D37" s="143"/>
      <c r="E37" s="143"/>
      <c r="F37" s="143"/>
      <c r="G37" s="26"/>
      <c r="H37" s="26"/>
      <c r="I37" s="3"/>
      <c r="J37" s="98"/>
    </row>
    <row r="38" spans="1:10" x14ac:dyDescent="0.25">
      <c r="A38" s="151"/>
      <c r="B38" s="143"/>
      <c r="C38" s="143"/>
      <c r="D38" s="143"/>
      <c r="E38" s="143"/>
      <c r="F38" s="143"/>
      <c r="G38" s="26"/>
      <c r="H38" s="26"/>
      <c r="I38" s="3"/>
      <c r="J38" s="98"/>
    </row>
    <row r="39" spans="1:10" ht="15" customHeight="1" x14ac:dyDescent="0.25">
      <c r="A39" s="151"/>
      <c r="B39" s="143"/>
      <c r="C39" s="143"/>
      <c r="D39" s="143"/>
      <c r="E39" s="143"/>
      <c r="F39" s="143"/>
      <c r="G39" s="26"/>
      <c r="H39" s="26"/>
      <c r="I39" s="3"/>
      <c r="J39" s="98"/>
    </row>
    <row r="40" spans="1:10" ht="15" customHeight="1" x14ac:dyDescent="0.25">
      <c r="A40" s="151"/>
      <c r="B40" s="143"/>
      <c r="C40" s="143"/>
      <c r="D40" s="143"/>
      <c r="E40" s="143"/>
      <c r="F40" s="143"/>
      <c r="G40" s="26"/>
      <c r="H40" s="26"/>
      <c r="I40" s="3"/>
      <c r="J40" s="98"/>
    </row>
    <row r="41" spans="1:10" ht="15" customHeight="1" x14ac:dyDescent="0.25">
      <c r="A41" s="151"/>
      <c r="B41" s="143"/>
      <c r="C41" s="143"/>
      <c r="D41" s="143"/>
      <c r="E41" s="143"/>
      <c r="F41" s="143"/>
      <c r="G41" s="26"/>
      <c r="H41" s="26"/>
      <c r="I41" s="3"/>
      <c r="J41" s="98"/>
    </row>
    <row r="42" spans="1:10" ht="15" customHeight="1" x14ac:dyDescent="0.25">
      <c r="A42" s="151"/>
      <c r="B42" s="143"/>
      <c r="C42" s="143"/>
      <c r="D42" s="143"/>
      <c r="E42" s="143"/>
      <c r="F42" s="143"/>
      <c r="G42" s="26"/>
      <c r="H42" s="26"/>
      <c r="I42" s="3"/>
      <c r="J42" s="98"/>
    </row>
    <row r="43" spans="1:10" ht="15" customHeight="1" x14ac:dyDescent="0.25">
      <c r="A43" s="151"/>
      <c r="B43" s="143"/>
      <c r="C43" s="143"/>
      <c r="D43" s="143"/>
      <c r="E43" s="143"/>
      <c r="F43" s="143"/>
      <c r="G43" s="26"/>
      <c r="H43" s="26"/>
      <c r="I43" s="3"/>
      <c r="J43" s="98"/>
    </row>
    <row r="44" spans="1:10" ht="15" customHeight="1" x14ac:dyDescent="0.25">
      <c r="A44" s="151"/>
      <c r="B44" s="143"/>
      <c r="C44" s="143"/>
      <c r="D44" s="143"/>
      <c r="E44" s="143"/>
      <c r="F44" s="143"/>
      <c r="G44" s="26"/>
      <c r="H44" s="26"/>
      <c r="I44" s="3"/>
      <c r="J44" s="98"/>
    </row>
    <row r="45" spans="1:10" ht="15" customHeight="1" x14ac:dyDescent="0.25">
      <c r="A45" s="151"/>
      <c r="B45" s="143"/>
      <c r="C45" s="143"/>
      <c r="D45" s="143"/>
      <c r="E45" s="143"/>
      <c r="F45" s="143"/>
      <c r="G45" s="26"/>
      <c r="H45" s="26"/>
      <c r="I45" s="3"/>
      <c r="J45" s="98"/>
    </row>
    <row r="46" spans="1:10" ht="15" customHeight="1" x14ac:dyDescent="0.25">
      <c r="A46" s="151"/>
      <c r="B46" s="143"/>
      <c r="C46" s="143"/>
      <c r="D46" s="143"/>
      <c r="E46" s="143"/>
      <c r="F46" s="143"/>
      <c r="G46" s="26"/>
      <c r="H46" s="26"/>
      <c r="I46" s="3"/>
      <c r="J46" s="98"/>
    </row>
    <row r="47" spans="1:10" ht="15" customHeight="1" x14ac:dyDescent="0.25">
      <c r="A47" s="151"/>
      <c r="B47" s="143"/>
      <c r="C47" s="143"/>
      <c r="D47" s="143"/>
      <c r="E47" s="143"/>
      <c r="F47" s="143"/>
      <c r="G47" s="26"/>
      <c r="H47" s="26"/>
      <c r="I47" s="3"/>
      <c r="J47" s="98"/>
    </row>
    <row r="48" spans="1:10" ht="15" customHeight="1" x14ac:dyDescent="0.25">
      <c r="A48" s="151"/>
      <c r="B48" s="143"/>
      <c r="C48" s="143"/>
      <c r="D48" s="143"/>
      <c r="E48" s="143"/>
      <c r="F48" s="143"/>
      <c r="G48" s="26"/>
      <c r="H48" s="26"/>
      <c r="I48" s="3"/>
      <c r="J48" s="98"/>
    </row>
    <row r="49" spans="1:10" ht="15" customHeight="1" x14ac:dyDescent="0.25">
      <c r="A49" s="151"/>
      <c r="B49" s="143"/>
      <c r="C49" s="143"/>
      <c r="D49" s="143"/>
      <c r="E49" s="143"/>
      <c r="F49" s="143"/>
      <c r="G49" s="26"/>
      <c r="H49" s="26"/>
      <c r="I49" s="3"/>
      <c r="J49" s="98"/>
    </row>
    <row r="50" spans="1:10" ht="15" customHeight="1" x14ac:dyDescent="0.25">
      <c r="A50" s="151"/>
      <c r="B50" s="143"/>
      <c r="C50" s="143"/>
      <c r="D50" s="143"/>
      <c r="E50" s="143"/>
      <c r="F50" s="143"/>
      <c r="G50" s="26"/>
      <c r="H50" s="26"/>
      <c r="I50" s="3"/>
      <c r="J50" s="98"/>
    </row>
    <row r="51" spans="1:10" x14ac:dyDescent="0.25">
      <c r="A51" s="101" t="s">
        <v>7</v>
      </c>
      <c r="B51" s="111"/>
      <c r="C51" s="112"/>
      <c r="D51" s="112"/>
      <c r="E51" s="112"/>
      <c r="F51" s="113"/>
      <c r="G51" s="7"/>
      <c r="H51" s="7"/>
      <c r="I51" s="3"/>
      <c r="J51" s="104">
        <f>SUM(I51:I53)</f>
        <v>0</v>
      </c>
    </row>
    <row r="52" spans="1:10" x14ac:dyDescent="0.25">
      <c r="A52" s="102"/>
      <c r="B52" s="107"/>
      <c r="C52" s="107"/>
      <c r="D52" s="107"/>
      <c r="E52" s="107"/>
      <c r="F52" s="107"/>
      <c r="G52" s="7"/>
      <c r="H52" s="7"/>
      <c r="I52" s="3"/>
      <c r="J52" s="105"/>
    </row>
    <row r="53" spans="1:10" x14ac:dyDescent="0.25">
      <c r="A53" s="103"/>
      <c r="B53" s="107"/>
      <c r="C53" s="107"/>
      <c r="D53" s="107"/>
      <c r="E53" s="107"/>
      <c r="F53" s="107"/>
      <c r="G53" s="7"/>
      <c r="H53" s="7"/>
      <c r="I53" s="3"/>
      <c r="J53" s="106"/>
    </row>
    <row r="54" spans="1:10" x14ac:dyDescent="0.25">
      <c r="A54" s="94" t="s">
        <v>8</v>
      </c>
      <c r="B54" s="100" t="s">
        <v>63</v>
      </c>
      <c r="C54" s="100"/>
      <c r="D54" s="100"/>
      <c r="E54" s="100"/>
      <c r="F54" s="100"/>
      <c r="G54" s="26"/>
      <c r="H54" s="26"/>
      <c r="I54" s="23">
        <v>-5570.07</v>
      </c>
      <c r="J54" s="97">
        <f t="shared" ref="J54" si="2">SUM(I54:I56)</f>
        <v>-7774.49</v>
      </c>
    </row>
    <row r="55" spans="1:10" x14ac:dyDescent="0.25">
      <c r="A55" s="95"/>
      <c r="B55" s="100" t="s">
        <v>87</v>
      </c>
      <c r="C55" s="100"/>
      <c r="D55" s="100"/>
      <c r="E55" s="100"/>
      <c r="F55" s="100"/>
      <c r="G55" s="26"/>
      <c r="H55" s="26"/>
      <c r="I55" s="23">
        <v>-2204.42</v>
      </c>
      <c r="J55" s="98"/>
    </row>
    <row r="56" spans="1:10" x14ac:dyDescent="0.25">
      <c r="A56" s="96"/>
      <c r="B56" s="100"/>
      <c r="C56" s="100"/>
      <c r="D56" s="100"/>
      <c r="E56" s="100"/>
      <c r="F56" s="100"/>
      <c r="G56" s="26"/>
      <c r="H56" s="26"/>
      <c r="I56" s="23"/>
      <c r="J56" s="99"/>
    </row>
  </sheetData>
  <mergeCells count="53">
    <mergeCell ref="J24:J26"/>
    <mergeCell ref="A27:A29"/>
    <mergeCell ref="J27:J29"/>
    <mergeCell ref="A30:A33"/>
    <mergeCell ref="J30:J33"/>
    <mergeCell ref="B27:F27"/>
    <mergeCell ref="B28:F28"/>
    <mergeCell ref="B29:F29"/>
    <mergeCell ref="B30:F30"/>
    <mergeCell ref="B31:F31"/>
    <mergeCell ref="B33:F33"/>
    <mergeCell ref="B32:F32"/>
    <mergeCell ref="A1:G3"/>
    <mergeCell ref="B8:E8"/>
    <mergeCell ref="A10:E10"/>
    <mergeCell ref="A22:G22"/>
    <mergeCell ref="A24:A26"/>
    <mergeCell ref="B5:E5"/>
    <mergeCell ref="B6:E6"/>
    <mergeCell ref="B7:E7"/>
    <mergeCell ref="B23:F23"/>
    <mergeCell ref="B24:F24"/>
    <mergeCell ref="B25:F25"/>
    <mergeCell ref="B26:F26"/>
    <mergeCell ref="A51:A53"/>
    <mergeCell ref="J51:J53"/>
    <mergeCell ref="B49:F49"/>
    <mergeCell ref="B41:F41"/>
    <mergeCell ref="A34:A50"/>
    <mergeCell ref="J34:J50"/>
    <mergeCell ref="B34:F34"/>
    <mergeCell ref="B50:F50"/>
    <mergeCell ref="B51:F51"/>
    <mergeCell ref="B52:F52"/>
    <mergeCell ref="B53:F53"/>
    <mergeCell ref="B35:F35"/>
    <mergeCell ref="B36:F36"/>
    <mergeCell ref="B37:F37"/>
    <mergeCell ref="B38:F38"/>
    <mergeCell ref="B39:F39"/>
    <mergeCell ref="A54:A56"/>
    <mergeCell ref="J54:J56"/>
    <mergeCell ref="B54:F54"/>
    <mergeCell ref="B55:F55"/>
    <mergeCell ref="B56:F56"/>
    <mergeCell ref="B46:F46"/>
    <mergeCell ref="B47:F47"/>
    <mergeCell ref="B48:F48"/>
    <mergeCell ref="B40:F40"/>
    <mergeCell ref="B42:F42"/>
    <mergeCell ref="B43:F43"/>
    <mergeCell ref="B44:F44"/>
    <mergeCell ref="B45:F45"/>
  </mergeCells>
  <conditionalFormatting sqref="I24:I29 I31:I56 D12:E17">
    <cfRule type="cellIs" dxfId="26" priority="23" operator="lessThan">
      <formula>0</formula>
    </cfRule>
    <cfRule type="cellIs" dxfId="25" priority="24" operator="greaterThan">
      <formula>0</formula>
    </cfRule>
    <cfRule type="cellIs" dxfId="24" priority="25" operator="lessThan">
      <formula>0</formula>
    </cfRule>
  </conditionalFormatting>
  <conditionalFormatting sqref="F12:F17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G12:G17">
    <cfRule type="containsText" dxfId="21" priority="13" operator="containsText" text="OK">
      <formula>NOT(ISERROR(SEARCH("OK",G12)))</formula>
    </cfRule>
    <cfRule type="containsText" dxfId="20" priority="14" operator="containsText" text="ALERTA">
      <formula>NOT(ISERROR(SEARCH("ALERTA",G12)))</formula>
    </cfRule>
  </conditionalFormatting>
  <conditionalFormatting sqref="C12:C17">
    <cfRule type="cellIs" dxfId="19" priority="10" operator="lessThan">
      <formula>0</formula>
    </cfRule>
    <cfRule type="cellIs" dxfId="18" priority="11" operator="greaterThan">
      <formula>0</formula>
    </cfRule>
    <cfRule type="cellIs" dxfId="17" priority="12" operator="lessThan">
      <formula>0</formula>
    </cfRule>
  </conditionalFormatting>
  <conditionalFormatting sqref="I30">
    <cfRule type="cellIs" dxfId="16" priority="4" operator="lessThan">
      <formula>0</formula>
    </cfRule>
    <cfRule type="cellIs" dxfId="15" priority="5" operator="greaterThan">
      <formula>0</formula>
    </cfRule>
    <cfRule type="cellIs" dxfId="14" priority="6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85" zoomScaleNormal="85" workbookViewId="0">
      <selection activeCell="P15" sqref="P15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85546875" style="5" bestFit="1" customWidth="1"/>
    <col min="7" max="7" width="14.5703125" style="5" customWidth="1"/>
    <col min="8" max="8" width="13.85546875" style="5" bestFit="1" customWidth="1"/>
    <col min="9" max="9" width="14.42578125" style="5" customWidth="1"/>
    <col min="10" max="10" width="13.140625" style="5" customWidth="1"/>
    <col min="11" max="12" width="14.140625" style="5" customWidth="1"/>
    <col min="13" max="16384" width="9.140625" style="5"/>
  </cols>
  <sheetData>
    <row r="1" spans="1:12" x14ac:dyDescent="0.25">
      <c r="A1" s="120" t="s">
        <v>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7.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67.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33.7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17" t="s">
        <v>0</v>
      </c>
      <c r="B5" s="118"/>
      <c r="C5" s="118"/>
      <c r="D5" s="118"/>
      <c r="E5" s="118"/>
      <c r="F5" s="118"/>
    </row>
    <row r="6" spans="1:12" x14ac:dyDescent="0.25">
      <c r="A6" s="17" t="s">
        <v>1</v>
      </c>
      <c r="B6" s="118"/>
      <c r="C6" s="118"/>
      <c r="D6" s="118"/>
      <c r="E6" s="118"/>
      <c r="F6" s="118"/>
    </row>
    <row r="7" spans="1:12" x14ac:dyDescent="0.25">
      <c r="A7" s="17" t="s">
        <v>22</v>
      </c>
      <c r="B7" s="118"/>
      <c r="C7" s="118"/>
      <c r="D7" s="118"/>
      <c r="E7" s="118"/>
      <c r="F7" s="118"/>
    </row>
    <row r="8" spans="1:12" x14ac:dyDescent="0.25">
      <c r="A8" s="17" t="s">
        <v>23</v>
      </c>
      <c r="B8" s="118"/>
      <c r="C8" s="118"/>
      <c r="D8" s="118"/>
      <c r="E8" s="118"/>
      <c r="F8" s="118"/>
    </row>
    <row r="10" spans="1:12" ht="23.25" x14ac:dyDescent="0.35">
      <c r="A10" s="121" t="s">
        <v>2</v>
      </c>
      <c r="B10" s="121"/>
      <c r="C10" s="121"/>
      <c r="D10" s="121"/>
      <c r="E10" s="121"/>
      <c r="F10" s="121"/>
      <c r="G10" s="121"/>
    </row>
    <row r="11" spans="1:12" x14ac:dyDescent="0.25">
      <c r="A11" s="28" t="s">
        <v>13</v>
      </c>
      <c r="B11" s="19" t="s">
        <v>28</v>
      </c>
      <c r="C11" s="18" t="s">
        <v>14</v>
      </c>
      <c r="D11" s="9" t="s">
        <v>32</v>
      </c>
      <c r="E11" s="20" t="s">
        <v>15</v>
      </c>
      <c r="F11" s="18" t="s">
        <v>16</v>
      </c>
      <c r="G11" s="9" t="s">
        <v>33</v>
      </c>
      <c r="H11" s="20" t="s">
        <v>17</v>
      </c>
      <c r="I11" s="28" t="s">
        <v>18</v>
      </c>
      <c r="J11" s="9" t="s">
        <v>34</v>
      </c>
    </row>
    <row r="12" spans="1:12" x14ac:dyDescent="0.25">
      <c r="A12" s="10" t="s">
        <v>3</v>
      </c>
      <c r="B12" s="11"/>
      <c r="C12" s="3"/>
      <c r="D12" s="3"/>
      <c r="E12" s="3">
        <f>J27</f>
        <v>0</v>
      </c>
      <c r="F12" s="3"/>
      <c r="G12" s="3"/>
      <c r="H12" s="3">
        <f>L27</f>
        <v>0</v>
      </c>
      <c r="I12" s="11">
        <f>(C12+F12)+(E12+H12)+D12+G12</f>
        <v>0</v>
      </c>
      <c r="J12" s="9" t="str">
        <f>IF(I12&lt;0,"ALERTA","OK")</f>
        <v>OK</v>
      </c>
    </row>
    <row r="13" spans="1:12" x14ac:dyDescent="0.25">
      <c r="A13" s="21" t="s">
        <v>4</v>
      </c>
      <c r="B13" s="22"/>
      <c r="C13" s="23"/>
      <c r="D13" s="23"/>
      <c r="E13" s="23">
        <f>J30</f>
        <v>0</v>
      </c>
      <c r="F13" s="23"/>
      <c r="G13" s="23"/>
      <c r="H13" s="23">
        <f>L30</f>
        <v>0</v>
      </c>
      <c r="I13" s="22">
        <f t="shared" ref="I13:I19" si="0">(C13+F13)+(E13+H13)+D13+G13</f>
        <v>0</v>
      </c>
      <c r="J13" s="9" t="str">
        <f t="shared" ref="J13:J19" si="1">IF(I13&lt;0,"ALERTA","OK")</f>
        <v>OK</v>
      </c>
    </row>
    <row r="14" spans="1:12" x14ac:dyDescent="0.25">
      <c r="A14" s="10" t="s">
        <v>5</v>
      </c>
      <c r="B14" s="11"/>
      <c r="C14" s="3"/>
      <c r="D14" s="3"/>
      <c r="E14" s="3">
        <f>J33</f>
        <v>0</v>
      </c>
      <c r="F14" s="3"/>
      <c r="G14" s="3"/>
      <c r="H14" s="3">
        <f>L33</f>
        <v>0</v>
      </c>
      <c r="I14" s="11">
        <f t="shared" si="0"/>
        <v>0</v>
      </c>
      <c r="J14" s="9" t="str">
        <f t="shared" si="1"/>
        <v>OK</v>
      </c>
    </row>
    <row r="15" spans="1:12" ht="30" x14ac:dyDescent="0.25">
      <c r="A15" s="24" t="s">
        <v>6</v>
      </c>
      <c r="B15" s="22"/>
      <c r="C15" s="23"/>
      <c r="D15" s="23"/>
      <c r="E15" s="23">
        <f>J36</f>
        <v>0</v>
      </c>
      <c r="F15" s="23"/>
      <c r="G15" s="23"/>
      <c r="H15" s="23">
        <f>L36</f>
        <v>0</v>
      </c>
      <c r="I15" s="22">
        <f t="shared" si="0"/>
        <v>0</v>
      </c>
      <c r="J15" s="9" t="str">
        <f t="shared" si="1"/>
        <v>OK</v>
      </c>
    </row>
    <row r="16" spans="1:12" ht="45" x14ac:dyDescent="0.25">
      <c r="A16" s="12" t="s">
        <v>7</v>
      </c>
      <c r="B16" s="11"/>
      <c r="C16" s="3"/>
      <c r="D16" s="3"/>
      <c r="E16" s="3">
        <f>J39</f>
        <v>0</v>
      </c>
      <c r="F16" s="3"/>
      <c r="G16" s="3"/>
      <c r="H16" s="3">
        <f>L39</f>
        <v>0</v>
      </c>
      <c r="I16" s="11">
        <f t="shared" si="0"/>
        <v>0</v>
      </c>
      <c r="J16" s="9" t="str">
        <f t="shared" si="1"/>
        <v>OK</v>
      </c>
    </row>
    <row r="17" spans="1:12" x14ac:dyDescent="0.25">
      <c r="A17" s="21" t="s">
        <v>8</v>
      </c>
      <c r="B17" s="22"/>
      <c r="C17" s="23"/>
      <c r="D17" s="23"/>
      <c r="E17" s="23">
        <f>J42</f>
        <v>0</v>
      </c>
      <c r="F17" s="23"/>
      <c r="G17" s="23"/>
      <c r="H17" s="23">
        <f>L42</f>
        <v>0</v>
      </c>
      <c r="I17" s="22">
        <f t="shared" si="0"/>
        <v>0</v>
      </c>
      <c r="J17" s="9" t="str">
        <f t="shared" si="1"/>
        <v>OK</v>
      </c>
    </row>
    <row r="18" spans="1:12" x14ac:dyDescent="0.25">
      <c r="A18" s="10" t="s">
        <v>9</v>
      </c>
      <c r="B18" s="11"/>
      <c r="C18" s="3"/>
      <c r="D18" s="3"/>
      <c r="E18" s="3">
        <f>J45</f>
        <v>0</v>
      </c>
      <c r="F18" s="3"/>
      <c r="G18" s="3"/>
      <c r="H18" s="3">
        <f>L45</f>
        <v>0</v>
      </c>
      <c r="I18" s="11">
        <f t="shared" si="0"/>
        <v>0</v>
      </c>
      <c r="J18" s="9" t="str">
        <f t="shared" si="1"/>
        <v>OK</v>
      </c>
    </row>
    <row r="19" spans="1:12" x14ac:dyDescent="0.25">
      <c r="A19" s="21" t="s">
        <v>10</v>
      </c>
      <c r="B19" s="22"/>
      <c r="C19" s="23"/>
      <c r="D19" s="23"/>
      <c r="E19" s="23">
        <f>J48</f>
        <v>0</v>
      </c>
      <c r="F19" s="23"/>
      <c r="G19" s="23"/>
      <c r="H19" s="23">
        <f>L48</f>
        <v>0</v>
      </c>
      <c r="I19" s="22">
        <f t="shared" si="0"/>
        <v>0</v>
      </c>
      <c r="J19" s="9" t="str">
        <f t="shared" si="1"/>
        <v>OK</v>
      </c>
    </row>
    <row r="20" spans="1:12" x14ac:dyDescent="0.25">
      <c r="A20" s="13" t="s">
        <v>29</v>
      </c>
      <c r="B20" s="14">
        <f>SUM(B12:B19)</f>
        <v>0</v>
      </c>
      <c r="C20" s="15">
        <f>SUM(C14:C19)</f>
        <v>0</v>
      </c>
      <c r="E20" s="15">
        <f>SUM(E12:E19)</f>
        <v>0</v>
      </c>
      <c r="F20" s="15">
        <f>SUM(F14:F19)</f>
        <v>0</v>
      </c>
      <c r="H20" s="15">
        <f>SUM(H12:H19)</f>
        <v>0</v>
      </c>
      <c r="I20" s="14">
        <f>SUM(I12:I19)</f>
        <v>0</v>
      </c>
    </row>
    <row r="25" spans="1:12" ht="23.25" x14ac:dyDescent="0.35">
      <c r="A25" s="121" t="s">
        <v>21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 x14ac:dyDescent="0.25">
      <c r="A26" s="29" t="s">
        <v>19</v>
      </c>
      <c r="B26" s="119" t="s">
        <v>11</v>
      </c>
      <c r="C26" s="119"/>
      <c r="D26" s="119"/>
      <c r="E26" s="119"/>
      <c r="F26" s="119"/>
      <c r="G26" s="29" t="s">
        <v>12</v>
      </c>
      <c r="H26" s="29" t="s">
        <v>20</v>
      </c>
      <c r="I26" s="27" t="s">
        <v>15</v>
      </c>
      <c r="J26" s="27" t="s">
        <v>30</v>
      </c>
      <c r="K26" s="27" t="s">
        <v>17</v>
      </c>
      <c r="L26" s="27" t="s">
        <v>31</v>
      </c>
    </row>
    <row r="27" spans="1:12" x14ac:dyDescent="0.25">
      <c r="A27" s="114" t="s">
        <v>3</v>
      </c>
      <c r="B27" s="107"/>
      <c r="C27" s="107"/>
      <c r="D27" s="107"/>
      <c r="E27" s="107"/>
      <c r="F27" s="107"/>
      <c r="G27" s="8"/>
      <c r="H27" s="7"/>
      <c r="I27" s="3"/>
      <c r="J27" s="104">
        <f>SUM(I27:I29)</f>
        <v>0</v>
      </c>
      <c r="K27" s="3"/>
      <c r="L27" s="104">
        <f>SUM(K27:K29)</f>
        <v>0</v>
      </c>
    </row>
    <row r="28" spans="1:12" x14ac:dyDescent="0.25">
      <c r="A28" s="115"/>
      <c r="B28" s="111"/>
      <c r="C28" s="112"/>
      <c r="D28" s="112"/>
      <c r="E28" s="112"/>
      <c r="F28" s="113"/>
      <c r="G28" s="8"/>
      <c r="H28" s="7"/>
      <c r="I28" s="3"/>
      <c r="J28" s="105"/>
      <c r="K28" s="3"/>
      <c r="L28" s="105"/>
    </row>
    <row r="29" spans="1:12" x14ac:dyDescent="0.25">
      <c r="A29" s="116"/>
      <c r="B29" s="107"/>
      <c r="C29" s="107"/>
      <c r="D29" s="107"/>
      <c r="E29" s="107"/>
      <c r="F29" s="107"/>
      <c r="G29" s="8"/>
      <c r="H29" s="7"/>
      <c r="I29" s="3"/>
      <c r="J29" s="106"/>
      <c r="K29" s="3"/>
      <c r="L29" s="106"/>
    </row>
    <row r="30" spans="1:12" x14ac:dyDescent="0.25">
      <c r="A30" s="94" t="s">
        <v>4</v>
      </c>
      <c r="B30" s="100"/>
      <c r="C30" s="100"/>
      <c r="D30" s="100"/>
      <c r="E30" s="100"/>
      <c r="F30" s="100"/>
      <c r="G30" s="25"/>
      <c r="H30" s="26"/>
      <c r="I30" s="23"/>
      <c r="J30" s="97">
        <f>SUM(I30:I32)</f>
        <v>0</v>
      </c>
      <c r="K30" s="23"/>
      <c r="L30" s="97">
        <f>SUM(K30:K32)</f>
        <v>0</v>
      </c>
    </row>
    <row r="31" spans="1:12" x14ac:dyDescent="0.25">
      <c r="A31" s="95"/>
      <c r="B31" s="100"/>
      <c r="C31" s="100"/>
      <c r="D31" s="100"/>
      <c r="E31" s="100"/>
      <c r="F31" s="100"/>
      <c r="G31" s="25"/>
      <c r="H31" s="26"/>
      <c r="I31" s="23"/>
      <c r="J31" s="98"/>
      <c r="K31" s="23"/>
      <c r="L31" s="98"/>
    </row>
    <row r="32" spans="1:12" x14ac:dyDescent="0.25">
      <c r="A32" s="96"/>
      <c r="B32" s="100"/>
      <c r="C32" s="100"/>
      <c r="D32" s="100"/>
      <c r="E32" s="100"/>
      <c r="F32" s="100"/>
      <c r="G32" s="25"/>
      <c r="H32" s="26"/>
      <c r="I32" s="23"/>
      <c r="J32" s="99"/>
      <c r="K32" s="23"/>
      <c r="L32" s="99"/>
    </row>
    <row r="33" spans="1:12" x14ac:dyDescent="0.25">
      <c r="A33" s="114" t="s">
        <v>5</v>
      </c>
      <c r="B33" s="107"/>
      <c r="C33" s="107"/>
      <c r="D33" s="107"/>
      <c r="E33" s="107"/>
      <c r="F33" s="107"/>
      <c r="G33" s="8"/>
      <c r="H33" s="7"/>
      <c r="I33" s="3"/>
      <c r="J33" s="104">
        <f>SUM(I33:I35)</f>
        <v>0</v>
      </c>
      <c r="K33" s="3"/>
      <c r="L33" s="104">
        <f>SUM(K33:K35)</f>
        <v>0</v>
      </c>
    </row>
    <row r="34" spans="1:12" x14ac:dyDescent="0.25">
      <c r="A34" s="115"/>
      <c r="B34" s="107"/>
      <c r="C34" s="107"/>
      <c r="D34" s="107"/>
      <c r="E34" s="107"/>
      <c r="F34" s="107"/>
      <c r="G34" s="8"/>
      <c r="H34" s="7"/>
      <c r="I34" s="3"/>
      <c r="J34" s="105"/>
      <c r="K34" s="3"/>
      <c r="L34" s="105"/>
    </row>
    <row r="35" spans="1:12" x14ac:dyDescent="0.25">
      <c r="A35" s="116"/>
      <c r="B35" s="107"/>
      <c r="C35" s="107"/>
      <c r="D35" s="107"/>
      <c r="E35" s="107"/>
      <c r="F35" s="107"/>
      <c r="G35" s="8"/>
      <c r="H35" s="7"/>
      <c r="I35" s="3"/>
      <c r="J35" s="106"/>
      <c r="K35" s="3"/>
      <c r="L35" s="106"/>
    </row>
    <row r="36" spans="1:12" x14ac:dyDescent="0.25">
      <c r="A36" s="123" t="s">
        <v>6</v>
      </c>
      <c r="B36" s="100"/>
      <c r="C36" s="100"/>
      <c r="D36" s="100"/>
      <c r="E36" s="100"/>
      <c r="F36" s="100"/>
      <c r="G36" s="26"/>
      <c r="H36" s="26"/>
      <c r="I36" s="23"/>
      <c r="J36" s="97">
        <f>SUM(I36:I38)</f>
        <v>0</v>
      </c>
      <c r="K36" s="23"/>
      <c r="L36" s="97">
        <f>SUM(K36:K38)</f>
        <v>0</v>
      </c>
    </row>
    <row r="37" spans="1:12" x14ac:dyDescent="0.25">
      <c r="A37" s="124"/>
      <c r="B37" s="100"/>
      <c r="C37" s="100"/>
      <c r="D37" s="100"/>
      <c r="E37" s="100"/>
      <c r="F37" s="100"/>
      <c r="G37" s="26"/>
      <c r="H37" s="26"/>
      <c r="I37" s="23"/>
      <c r="J37" s="98"/>
      <c r="K37" s="23"/>
      <c r="L37" s="98"/>
    </row>
    <row r="38" spans="1:12" x14ac:dyDescent="0.25">
      <c r="A38" s="129"/>
      <c r="B38" s="100"/>
      <c r="C38" s="100"/>
      <c r="D38" s="100"/>
      <c r="E38" s="100"/>
      <c r="F38" s="100"/>
      <c r="G38" s="26"/>
      <c r="H38" s="26"/>
      <c r="I38" s="23"/>
      <c r="J38" s="98"/>
      <c r="K38" s="23"/>
      <c r="L38" s="98"/>
    </row>
    <row r="39" spans="1:12" x14ac:dyDescent="0.25">
      <c r="A39" s="101" t="s">
        <v>7</v>
      </c>
      <c r="B39" s="107"/>
      <c r="C39" s="107"/>
      <c r="D39" s="107"/>
      <c r="E39" s="107"/>
      <c r="F39" s="107"/>
      <c r="G39" s="7"/>
      <c r="H39" s="7"/>
      <c r="I39" s="3"/>
      <c r="J39" s="104">
        <f>SUM(I39:I41)</f>
        <v>0</v>
      </c>
      <c r="K39" s="3"/>
      <c r="L39" s="104">
        <f>SUM(K39:K41)</f>
        <v>0</v>
      </c>
    </row>
    <row r="40" spans="1:12" x14ac:dyDescent="0.25">
      <c r="A40" s="102"/>
      <c r="B40" s="107"/>
      <c r="C40" s="107"/>
      <c r="D40" s="107"/>
      <c r="E40" s="107"/>
      <c r="F40" s="107"/>
      <c r="G40" s="7"/>
      <c r="H40" s="7"/>
      <c r="I40" s="3"/>
      <c r="J40" s="105"/>
      <c r="K40" s="3"/>
      <c r="L40" s="105"/>
    </row>
    <row r="41" spans="1:12" x14ac:dyDescent="0.25">
      <c r="A41" s="103"/>
      <c r="B41" s="107"/>
      <c r="C41" s="107"/>
      <c r="D41" s="107"/>
      <c r="E41" s="107"/>
      <c r="F41" s="107"/>
      <c r="G41" s="7"/>
      <c r="H41" s="7"/>
      <c r="I41" s="3"/>
      <c r="J41" s="106"/>
      <c r="K41" s="3"/>
      <c r="L41" s="106"/>
    </row>
    <row r="42" spans="1:12" x14ac:dyDescent="0.25">
      <c r="A42" s="94" t="s">
        <v>8</v>
      </c>
      <c r="B42" s="100"/>
      <c r="C42" s="100"/>
      <c r="D42" s="100"/>
      <c r="E42" s="100"/>
      <c r="F42" s="100"/>
      <c r="G42" s="26"/>
      <c r="H42" s="26"/>
      <c r="I42" s="23"/>
      <c r="J42" s="97">
        <f t="shared" ref="J42:L42" si="2">SUM(I42:I44)</f>
        <v>0</v>
      </c>
      <c r="K42" s="23"/>
      <c r="L42" s="97">
        <f t="shared" si="2"/>
        <v>0</v>
      </c>
    </row>
    <row r="43" spans="1:12" x14ac:dyDescent="0.25">
      <c r="A43" s="95"/>
      <c r="B43" s="100"/>
      <c r="C43" s="100"/>
      <c r="D43" s="100"/>
      <c r="E43" s="100"/>
      <c r="F43" s="100"/>
      <c r="G43" s="26"/>
      <c r="H43" s="26"/>
      <c r="I43" s="23"/>
      <c r="J43" s="98"/>
      <c r="K43" s="23"/>
      <c r="L43" s="98"/>
    </row>
    <row r="44" spans="1:12" x14ac:dyDescent="0.25">
      <c r="A44" s="96"/>
      <c r="B44" s="100"/>
      <c r="C44" s="100"/>
      <c r="D44" s="100"/>
      <c r="E44" s="100"/>
      <c r="F44" s="100"/>
      <c r="G44" s="26"/>
      <c r="H44" s="26"/>
      <c r="I44" s="23"/>
      <c r="J44" s="99"/>
      <c r="K44" s="23"/>
      <c r="L44" s="99"/>
    </row>
    <row r="45" spans="1:12" x14ac:dyDescent="0.25">
      <c r="A45" s="114" t="s">
        <v>9</v>
      </c>
      <c r="B45" s="107"/>
      <c r="C45" s="107"/>
      <c r="D45" s="107"/>
      <c r="E45" s="107"/>
      <c r="F45" s="107"/>
      <c r="G45" s="7"/>
      <c r="H45" s="7"/>
      <c r="I45" s="3"/>
      <c r="J45" s="104">
        <f t="shared" ref="J45:L45" si="3">SUM(I45:I47)</f>
        <v>0</v>
      </c>
      <c r="K45" s="3"/>
      <c r="L45" s="104">
        <f t="shared" si="3"/>
        <v>0</v>
      </c>
    </row>
    <row r="46" spans="1:12" x14ac:dyDescent="0.25">
      <c r="A46" s="115"/>
      <c r="B46" s="107"/>
      <c r="C46" s="107"/>
      <c r="D46" s="107"/>
      <c r="E46" s="107"/>
      <c r="F46" s="107"/>
      <c r="G46" s="7"/>
      <c r="H46" s="7"/>
      <c r="I46" s="3"/>
      <c r="J46" s="105"/>
      <c r="K46" s="3"/>
      <c r="L46" s="105"/>
    </row>
    <row r="47" spans="1:12" x14ac:dyDescent="0.25">
      <c r="A47" s="116"/>
      <c r="B47" s="107"/>
      <c r="C47" s="107"/>
      <c r="D47" s="107"/>
      <c r="E47" s="107"/>
      <c r="F47" s="107"/>
      <c r="G47" s="7"/>
      <c r="H47" s="7"/>
      <c r="I47" s="3"/>
      <c r="J47" s="106"/>
      <c r="K47" s="3"/>
      <c r="L47" s="106"/>
    </row>
    <row r="48" spans="1:12" x14ac:dyDescent="0.25">
      <c r="A48" s="94" t="s">
        <v>10</v>
      </c>
      <c r="B48" s="100"/>
      <c r="C48" s="100"/>
      <c r="D48" s="100"/>
      <c r="E48" s="100"/>
      <c r="F48" s="100"/>
      <c r="G48" s="26"/>
      <c r="H48" s="26"/>
      <c r="I48" s="23"/>
      <c r="J48" s="97">
        <f t="shared" ref="J48:L48" si="4">SUM(I48:I50)</f>
        <v>0</v>
      </c>
      <c r="K48" s="23"/>
      <c r="L48" s="97">
        <f t="shared" si="4"/>
        <v>0</v>
      </c>
    </row>
    <row r="49" spans="1:12" x14ac:dyDescent="0.25">
      <c r="A49" s="95"/>
      <c r="B49" s="100"/>
      <c r="C49" s="100"/>
      <c r="D49" s="100"/>
      <c r="E49" s="100"/>
      <c r="F49" s="100"/>
      <c r="G49" s="26"/>
      <c r="H49" s="26"/>
      <c r="I49" s="23"/>
      <c r="J49" s="98"/>
      <c r="K49" s="23"/>
      <c r="L49" s="98"/>
    </row>
    <row r="50" spans="1:12" x14ac:dyDescent="0.25">
      <c r="A50" s="96"/>
      <c r="B50" s="100"/>
      <c r="C50" s="100"/>
      <c r="D50" s="100"/>
      <c r="E50" s="100"/>
      <c r="F50" s="100"/>
      <c r="G50" s="26"/>
      <c r="H50" s="26"/>
      <c r="I50" s="23"/>
      <c r="J50" s="99"/>
      <c r="K50" s="23"/>
      <c r="L50" s="99"/>
    </row>
  </sheetData>
  <mergeCells count="56">
    <mergeCell ref="B45:F45"/>
    <mergeCell ref="J45:J47"/>
    <mergeCell ref="L45:L47"/>
    <mergeCell ref="B46:F46"/>
    <mergeCell ref="B47:F47"/>
    <mergeCell ref="B48:F48"/>
    <mergeCell ref="J48:J50"/>
    <mergeCell ref="L48:L50"/>
    <mergeCell ref="B49:F49"/>
    <mergeCell ref="B50:F50"/>
    <mergeCell ref="L39:L41"/>
    <mergeCell ref="B40:F40"/>
    <mergeCell ref="B41:F41"/>
    <mergeCell ref="B42:F42"/>
    <mergeCell ref="J42:J44"/>
    <mergeCell ref="L42:L44"/>
    <mergeCell ref="B43:F43"/>
    <mergeCell ref="B44:F44"/>
    <mergeCell ref="B39:F39"/>
    <mergeCell ref="J39:J41"/>
    <mergeCell ref="B36:F36"/>
    <mergeCell ref="J36:J38"/>
    <mergeCell ref="L36:L38"/>
    <mergeCell ref="B37:F37"/>
    <mergeCell ref="B38:F38"/>
    <mergeCell ref="B30:F30"/>
    <mergeCell ref="J30:J32"/>
    <mergeCell ref="L30:L32"/>
    <mergeCell ref="B31:F31"/>
    <mergeCell ref="B32:F32"/>
    <mergeCell ref="B33:F33"/>
    <mergeCell ref="J33:J35"/>
    <mergeCell ref="L33:L35"/>
    <mergeCell ref="B34:F34"/>
    <mergeCell ref="B35:F35"/>
    <mergeCell ref="A25:L25"/>
    <mergeCell ref="A1:L3"/>
    <mergeCell ref="A27:A29"/>
    <mergeCell ref="B5:F5"/>
    <mergeCell ref="B6:F6"/>
    <mergeCell ref="B7:F7"/>
    <mergeCell ref="B8:F8"/>
    <mergeCell ref="A10:G10"/>
    <mergeCell ref="B26:F26"/>
    <mergeCell ref="B27:F27"/>
    <mergeCell ref="J27:J29"/>
    <mergeCell ref="L27:L29"/>
    <mergeCell ref="B28:F28"/>
    <mergeCell ref="B29:F29"/>
    <mergeCell ref="A45:A47"/>
    <mergeCell ref="A48:A50"/>
    <mergeCell ref="A30:A32"/>
    <mergeCell ref="A33:A35"/>
    <mergeCell ref="A36:A38"/>
    <mergeCell ref="A39:A41"/>
    <mergeCell ref="A42:A44"/>
  </mergeCells>
  <conditionalFormatting sqref="C12:C19 E12:F19 H12:H19 I27:I50 K27:K50">
    <cfRule type="cellIs" dxfId="13" priority="13" operator="lessThan">
      <formula>0</formula>
    </cfRule>
    <cfRule type="cellIs" dxfId="12" priority="14" operator="greaterThan">
      <formula>0</formula>
    </cfRule>
    <cfRule type="cellIs" dxfId="11" priority="15" operator="lessThan">
      <formula>0</formula>
    </cfRule>
  </conditionalFormatting>
  <conditionalFormatting sqref="D12:D19">
    <cfRule type="cellIs" dxfId="10" priority="10" operator="lessThan">
      <formula>0</formula>
    </cfRule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G12:G19">
    <cfRule type="cellIs" dxfId="7" priority="7" operator="lessThan">
      <formula>0</formula>
    </cfRule>
    <cfRule type="cellIs" dxfId="6" priority="8" operator="greaterThan">
      <formula>0</formula>
    </cfRule>
    <cfRule type="cellIs" dxfId="5" priority="9" operator="lessThan">
      <formula>0</formula>
    </cfRule>
  </conditionalFormatting>
  <conditionalFormatting sqref="I12:I1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12:J19">
    <cfRule type="containsText" dxfId="2" priority="1" operator="containsText" text="OK">
      <formula>NOT(ISERROR(SEARCH("OK",J12)))</formula>
    </cfRule>
    <cfRule type="containsText" dxfId="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horizontalDpi="300" verticalDpi="300" r:id="rId1"/>
  <rowBreaks count="1" manualBreakCount="1">
    <brk id="2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workbookViewId="0">
      <selection activeCell="M4" sqref="M4"/>
    </sheetView>
  </sheetViews>
  <sheetFormatPr defaultRowHeight="15" x14ac:dyDescent="0.25"/>
  <cols>
    <col min="1" max="1" width="17.5703125" style="32" customWidth="1"/>
    <col min="2" max="7" width="15.85546875" style="32" customWidth="1"/>
    <col min="8" max="8" width="14.7109375" style="32" customWidth="1"/>
    <col min="9" max="16384" width="9.140625" style="32"/>
  </cols>
  <sheetData>
    <row r="1" spans="1:8" ht="89.25" customHeight="1" x14ac:dyDescent="0.4">
      <c r="A1" s="120" t="s">
        <v>36</v>
      </c>
      <c r="B1" s="120"/>
      <c r="C1" s="120"/>
      <c r="D1" s="120"/>
      <c r="E1" s="120"/>
      <c r="F1" s="120"/>
      <c r="G1" s="120"/>
      <c r="H1" s="33"/>
    </row>
    <row r="2" spans="1:8" ht="19.5" customHeight="1" x14ac:dyDescent="0.4">
      <c r="A2" s="6"/>
      <c r="B2" s="6"/>
      <c r="C2" s="6"/>
      <c r="D2" s="6"/>
      <c r="E2" s="40"/>
      <c r="F2" s="80"/>
      <c r="G2" s="6"/>
      <c r="H2" s="33"/>
    </row>
    <row r="3" spans="1:8" ht="18" customHeight="1" thickBot="1" x14ac:dyDescent="0.4">
      <c r="A3" s="31" t="s">
        <v>89</v>
      </c>
      <c r="D3" s="37"/>
      <c r="E3" s="152"/>
      <c r="F3" s="152"/>
      <c r="G3" s="153"/>
    </row>
    <row r="4" spans="1:8" ht="94.5" customHeight="1" x14ac:dyDescent="0.35">
      <c r="A4" s="36" t="s">
        <v>35</v>
      </c>
      <c r="B4" s="35" t="s">
        <v>41</v>
      </c>
      <c r="C4" s="35" t="s">
        <v>40</v>
      </c>
      <c r="D4" s="35" t="s">
        <v>55</v>
      </c>
      <c r="E4" s="35" t="s">
        <v>43</v>
      </c>
      <c r="F4" s="55" t="s">
        <v>54</v>
      </c>
      <c r="G4" s="55" t="s">
        <v>53</v>
      </c>
      <c r="H4" s="62" t="s">
        <v>18</v>
      </c>
    </row>
    <row r="5" spans="1:8" ht="18.75" x14ac:dyDescent="0.25">
      <c r="A5" s="44" t="s">
        <v>37</v>
      </c>
      <c r="B5" s="45"/>
      <c r="C5" s="45"/>
      <c r="D5" s="45"/>
      <c r="E5" s="45"/>
      <c r="F5" s="56"/>
      <c r="G5" s="56"/>
      <c r="H5" s="59"/>
    </row>
    <row r="6" spans="1:8" ht="39.950000000000003" customHeight="1" x14ac:dyDescent="0.25">
      <c r="A6" s="44" t="s">
        <v>4</v>
      </c>
      <c r="B6" s="45">
        <f>'Meio Ambiente por Inteiro'!F13</f>
        <v>-1323.03</v>
      </c>
      <c r="C6" s="45">
        <f>'Ed Física Escolar'!F13</f>
        <v>4125.7</v>
      </c>
      <c r="D6" s="45">
        <f>'VIVÊNCIAS PARA A FORMAÇÃO INTEG'!F13</f>
        <v>0</v>
      </c>
      <c r="E6" s="45">
        <f>'FORMAÇÃO CONTINUADA PARA PROFES'!F13</f>
        <v>0</v>
      </c>
      <c r="F6" s="56">
        <f>'AÇÕES PARA O ENSINO DE GRADUAÇÃ'!F13</f>
        <v>0</v>
      </c>
      <c r="G6" s="56">
        <f>'INCLUSIVIDADE NO CEFID'!F13</f>
        <v>551.5</v>
      </c>
      <c r="H6" s="59">
        <f>SUM(B6:G6)</f>
        <v>3354.17</v>
      </c>
    </row>
    <row r="7" spans="1:8" ht="39.950000000000003" customHeight="1" x14ac:dyDescent="0.25">
      <c r="A7" s="44" t="s">
        <v>5</v>
      </c>
      <c r="B7" s="45">
        <f>'Meio Ambiente por Inteiro'!F14</f>
        <v>2788.54</v>
      </c>
      <c r="C7" s="45">
        <f>'Ed Física Escolar'!F14</f>
        <v>1604.74</v>
      </c>
      <c r="D7" s="45">
        <f>'VIVÊNCIAS PARA A FORMAÇÃO INTEG'!F14</f>
        <v>2273.09</v>
      </c>
      <c r="E7" s="45">
        <f>'FORMAÇÃO CONTINUADA PARA PROFES'!F14</f>
        <v>5000</v>
      </c>
      <c r="F7" s="56">
        <f>'AÇÕES PARA O ENSINO DE GRADUAÇÃ'!F14</f>
        <v>5000</v>
      </c>
      <c r="G7" s="56">
        <f>'INCLUSIVIDADE NO CEFID'!F14</f>
        <v>3000</v>
      </c>
      <c r="H7" s="59">
        <f>SUM(B7:G7)</f>
        <v>19666.37</v>
      </c>
    </row>
    <row r="8" spans="1:8" ht="39.950000000000003" customHeight="1" x14ac:dyDescent="0.25">
      <c r="A8" s="46" t="s">
        <v>6</v>
      </c>
      <c r="B8" s="45">
        <f>'Meio Ambiente por Inteiro'!F15</f>
        <v>2533.34</v>
      </c>
      <c r="C8" s="45">
        <f>'Ed Física Escolar'!F15</f>
        <v>-3711.8500000000004</v>
      </c>
      <c r="D8" s="45">
        <f>'VIVÊNCIAS PARA A FORMAÇÃO INTEG'!F15</f>
        <v>9629</v>
      </c>
      <c r="E8" s="45">
        <f>'FORMAÇÃO CONTINUADA PARA PROFES'!F15</f>
        <v>6000</v>
      </c>
      <c r="F8" s="56">
        <f>'AÇÕES PARA O ENSINO DE GRADUAÇÃ'!F15</f>
        <v>6000</v>
      </c>
      <c r="G8" s="56">
        <f>'INCLUSIVIDADE NO CEFID'!F15</f>
        <v>3525.8</v>
      </c>
      <c r="H8" s="59">
        <f>SUM(B8:G8)</f>
        <v>23976.289999999997</v>
      </c>
    </row>
    <row r="9" spans="1:8" ht="56.25" x14ac:dyDescent="0.25">
      <c r="A9" s="46" t="s">
        <v>7</v>
      </c>
      <c r="B9" s="45">
        <f>'Meio Ambiente por Inteiro'!F16</f>
        <v>0</v>
      </c>
      <c r="C9" s="45">
        <f>'Ed Física Escolar'!F16</f>
        <v>1000</v>
      </c>
      <c r="D9" s="45">
        <f>'VIVÊNCIAS PARA A FORMAÇÃO INTEG'!F16</f>
        <v>-9700</v>
      </c>
      <c r="E9" s="45">
        <f>'FORMAÇÃO CONTINUADA PARA PROFES'!F16</f>
        <v>0</v>
      </c>
      <c r="F9" s="56">
        <f>'AÇÕES PARA O ENSINO DE GRADUAÇÃ'!F16</f>
        <v>0</v>
      </c>
      <c r="G9" s="56">
        <f>'INCLUSIVIDADE NO CEFID'!F16</f>
        <v>900</v>
      </c>
      <c r="H9" s="59">
        <f>SUM(B9:G9)</f>
        <v>-7800</v>
      </c>
    </row>
    <row r="10" spans="1:8" ht="39.950000000000003" customHeight="1" thickBot="1" x14ac:dyDescent="0.3">
      <c r="A10" s="44" t="s">
        <v>8</v>
      </c>
      <c r="B10" s="45">
        <f>'Meio Ambiente por Inteiro'!F17</f>
        <v>-1369</v>
      </c>
      <c r="C10" s="45">
        <f>'Ed Física Escolar'!F17</f>
        <v>1222.5999999999999</v>
      </c>
      <c r="D10" s="45">
        <f>'VIVÊNCIAS PARA A FORMAÇÃO INTEG'!F17</f>
        <v>0</v>
      </c>
      <c r="E10" s="45">
        <f>'FORMAÇÃO CONTINUADA PARA PROFES'!F17</f>
        <v>0</v>
      </c>
      <c r="F10" s="56">
        <f>'AÇÕES PARA O ENSINO DE GRADUAÇÃ'!F17</f>
        <v>0</v>
      </c>
      <c r="G10" s="56">
        <f>'INCLUSIVIDADE NO CEFID'!F17</f>
        <v>-1924.4899999999998</v>
      </c>
      <c r="H10" s="59">
        <f>SUM(B10:G10)</f>
        <v>-2070.89</v>
      </c>
    </row>
    <row r="11" spans="1:8" ht="39.950000000000003" hidden="1" customHeight="1" x14ac:dyDescent="0.25">
      <c r="A11" s="34" t="s">
        <v>9</v>
      </c>
      <c r="B11" s="45">
        <f>'Meio Ambiente por Inteiro'!F18</f>
        <v>2629.8500000000004</v>
      </c>
      <c r="C11" s="48" t="e">
        <f>'Ed Física Escolar'!#REF!</f>
        <v>#REF!</v>
      </c>
      <c r="D11" s="48"/>
      <c r="E11" s="48"/>
      <c r="F11" s="57"/>
      <c r="G11" s="57"/>
      <c r="H11" s="60"/>
    </row>
    <row r="12" spans="1:8" ht="39.950000000000003" hidden="1" customHeight="1" x14ac:dyDescent="0.25">
      <c r="A12" s="51" t="s">
        <v>10</v>
      </c>
      <c r="B12" s="45">
        <f>'Meio Ambiente por Inteiro'!F19</f>
        <v>0</v>
      </c>
      <c r="C12" s="52" t="e">
        <f>'Ed Física Escolar'!#REF!</f>
        <v>#REF!</v>
      </c>
      <c r="D12" s="52"/>
      <c r="E12" s="52"/>
      <c r="F12" s="58"/>
      <c r="G12" s="58"/>
      <c r="H12" s="60"/>
    </row>
    <row r="13" spans="1:8" ht="19.5" customHeight="1" thickBot="1" x14ac:dyDescent="0.3">
      <c r="A13" s="53" t="s">
        <v>39</v>
      </c>
      <c r="B13" s="54">
        <f>SUM(B6:B10)</f>
        <v>2629.8500000000004</v>
      </c>
      <c r="C13" s="54">
        <f t="shared" ref="C13:G13" si="0">SUM(C6:C10)</f>
        <v>4241.1899999999987</v>
      </c>
      <c r="D13" s="54">
        <f t="shared" si="0"/>
        <v>2202.09</v>
      </c>
      <c r="E13" s="54">
        <f t="shared" si="0"/>
        <v>11000</v>
      </c>
      <c r="F13" s="54">
        <f t="shared" si="0"/>
        <v>11000</v>
      </c>
      <c r="G13" s="54">
        <f t="shared" si="0"/>
        <v>6052.81</v>
      </c>
      <c r="H13" s="61">
        <f>SUM(H6:H12)</f>
        <v>37125.94</v>
      </c>
    </row>
    <row r="14" spans="1:8" ht="7.5" customHeight="1" x14ac:dyDescent="0.25">
      <c r="A14" s="47"/>
      <c r="B14" s="49"/>
      <c r="C14" s="49"/>
      <c r="D14" s="49"/>
      <c r="E14" s="49"/>
      <c r="F14" s="49"/>
      <c r="G14" s="49"/>
      <c r="H14" s="50"/>
    </row>
  </sheetData>
  <mergeCells count="2">
    <mergeCell ref="E3:G3"/>
    <mergeCell ref="A1:G1"/>
  </mergeCells>
  <conditionalFormatting sqref="B5:G12">
    <cfRule type="cellIs" dxfId="0" priority="1" operator="greaterThan">
      <formula>0</formula>
    </cfRule>
  </conditionalFormatting>
  <pageMargins left="0.7" right="0.7" top="0.75" bottom="0.75" header="0.3" footer="0.3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Meio Ambiente por Inteiro</vt:lpstr>
      <vt:lpstr>Ed Física Escolar</vt:lpstr>
      <vt:lpstr>VIVÊNCIAS PARA A FORMAÇÃO INTEG</vt:lpstr>
      <vt:lpstr>FORMAÇÃO CONTINUADA PARA PROFES</vt:lpstr>
      <vt:lpstr>AÇÕES PARA O ENSINO DE GRADUAÇÃ</vt:lpstr>
      <vt:lpstr>INCLUSIVIDADE NO CEFID</vt:lpstr>
      <vt:lpstr>Padrão</vt:lpstr>
      <vt:lpstr>Saldo Geral</vt:lpstr>
      <vt:lpstr>Padrão!Area_de_impressao</vt:lpstr>
      <vt:lpstr>'Saldo Geral'!Area_de_impressao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DUARTE FARIAS</cp:lastModifiedBy>
  <cp:lastPrinted>2022-11-07T14:00:01Z</cp:lastPrinted>
  <dcterms:created xsi:type="dcterms:W3CDTF">2019-04-08T16:29:26Z</dcterms:created>
  <dcterms:modified xsi:type="dcterms:W3CDTF">2025-12-18T13:37:50Z</dcterms:modified>
</cp:coreProperties>
</file>