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Edital Professor Senior 2025 2 - 2026 1/"/>
    </mc:Choice>
  </mc:AlternateContent>
  <xr:revisionPtr revIDLastSave="242" documentId="8_{268A71F9-C2B1-473E-9DCF-FA60466003C8}" xr6:coauthVersionLast="47" xr6:coauthVersionMax="47" xr10:uidLastSave="{E27DE1C6-A34D-4FA4-A010-6A2104541824}"/>
  <bookViews>
    <workbookView xWindow="28680" yWindow="-120" windowWidth="29040" windowHeight="15720" xr2:uid="{C58B569C-8161-E748-97AD-8638923F7631}"/>
  </bookViews>
  <sheets>
    <sheet name="Candid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C56" i="1"/>
  <c r="C55" i="1"/>
  <c r="C54" i="1"/>
  <c r="C53" i="1"/>
  <c r="B55" i="1"/>
  <c r="B54" i="1"/>
  <c r="B53" i="1"/>
  <c r="G48" i="1"/>
  <c r="G50" i="1" s="1"/>
  <c r="G49" i="1"/>
  <c r="G47" i="1"/>
  <c r="E47" i="1"/>
  <c r="E48" i="1"/>
  <c r="E49" i="1"/>
  <c r="E43" i="1"/>
  <c r="G43" i="1"/>
  <c r="G42" i="1"/>
  <c r="E42" i="1"/>
  <c r="G41" i="1"/>
  <c r="E41" i="1"/>
  <c r="G40" i="1"/>
  <c r="E40" i="1"/>
  <c r="G39" i="1"/>
  <c r="E39" i="1"/>
  <c r="G38" i="1"/>
  <c r="E38" i="1"/>
  <c r="G37" i="1"/>
  <c r="E37" i="1"/>
  <c r="G33" i="1"/>
  <c r="E33" i="1"/>
  <c r="G32" i="1"/>
  <c r="E32" i="1"/>
  <c r="G31" i="1"/>
  <c r="E31" i="1"/>
  <c r="G30" i="1"/>
  <c r="E30" i="1"/>
  <c r="E26" i="1"/>
  <c r="G26" i="1"/>
  <c r="E23" i="1"/>
  <c r="G23" i="1"/>
  <c r="E16" i="1"/>
  <c r="G16" i="1"/>
  <c r="G11" i="1"/>
  <c r="G12" i="1"/>
  <c r="G13" i="1"/>
  <c r="G14" i="1"/>
  <c r="G15" i="1"/>
  <c r="G18" i="1"/>
  <c r="G19" i="1"/>
  <c r="G20" i="1"/>
  <c r="G21" i="1"/>
  <c r="G22" i="1"/>
  <c r="G25" i="1"/>
  <c r="E50" i="1" l="1"/>
  <c r="B56" i="1" s="1"/>
  <c r="G27" i="1"/>
  <c r="E34" i="1"/>
  <c r="G34" i="1"/>
  <c r="E44" i="1"/>
  <c r="G44" i="1"/>
  <c r="E18" i="1"/>
  <c r="E19" i="1"/>
  <c r="E20" i="1"/>
  <c r="E21" i="1"/>
  <c r="E22" i="1"/>
  <c r="E11" i="1"/>
  <c r="E12" i="1"/>
  <c r="E13" i="1"/>
  <c r="E14" i="1"/>
  <c r="E15" i="1"/>
  <c r="E25" i="1"/>
  <c r="E27" i="1" l="1"/>
</calcChain>
</file>

<file path=xl/sharedStrings.xml><?xml version="1.0" encoding="utf-8"?>
<sst xmlns="http://schemas.openxmlformats.org/spreadsheetml/2006/main" count="115" uniqueCount="88">
  <si>
    <t>As pontuações sem os respectivos comprovantes serão desconsideradas.</t>
  </si>
  <si>
    <t>Casos omissos serão deliberados pela comissão.</t>
  </si>
  <si>
    <t xml:space="preserve">Nome: </t>
  </si>
  <si>
    <t>Critério</t>
  </si>
  <si>
    <t>Peso</t>
  </si>
  <si>
    <t>Valor informado</t>
  </si>
  <si>
    <t>Total de pontos</t>
  </si>
  <si>
    <t>Validado pela comissão</t>
  </si>
  <si>
    <t>Pontuação final</t>
  </si>
  <si>
    <t xml:space="preserve"> </t>
  </si>
  <si>
    <t>Nº artigos*60</t>
  </si>
  <si>
    <t>Nº artigos*50</t>
  </si>
  <si>
    <t>Nº artigos*40</t>
  </si>
  <si>
    <t>Nº artigos*30</t>
  </si>
  <si>
    <t>Nº artigos*10</t>
  </si>
  <si>
    <t>Nº artigos*12</t>
  </si>
  <si>
    <t>Nº artigos*8</t>
  </si>
  <si>
    <t>Geral</t>
  </si>
  <si>
    <t>Informado pelo candidato</t>
  </si>
  <si>
    <t>Total Geral</t>
  </si>
  <si>
    <t>Versão 1.0</t>
  </si>
  <si>
    <t>LEIA ATENTAMENTE AS INFORMAÇÕES DO CABEÇALHO E RODAPÉ.</t>
  </si>
  <si>
    <t>A presente planilha deve ser preenchida pelo candidato na coluna "Valor informado" (coluna D). As pontuações sem os respectivos comprovantes serão desconsideradas. Serão pontuadas apenas as atividades realizadas durante o período previsto no Edital.</t>
  </si>
  <si>
    <t>As cópias digitais dos documentos deverão estar sequencialmente organizadas em um único arquivo no formato PDF, com a numeração correspondente ao item do ANEXO IV a que se referem. Exemplo: o comprovante de um artigo publicado em revista de fator de impacto 2 deverá conter, no alto da página e a direita, a seguinte anotação: 1.1.1 Artigo Publicado ou Aceito, como primeiro autor, em periódico com fator de impacto JCR ≥ 2). Comprovantes não numerados não terão sua pontuação considerada.</t>
  </si>
  <si>
    <t>Nº livros*10</t>
  </si>
  <si>
    <t>Nº artigos*6</t>
  </si>
  <si>
    <t>Nº artigos*5</t>
  </si>
  <si>
    <t>Nº capítulos*10</t>
  </si>
  <si>
    <t>Nº capítulos*2</t>
  </si>
  <si>
    <t>Nº artigos*1</t>
  </si>
  <si>
    <t>Nº livros*5</t>
  </si>
  <si>
    <t>1 – ATIVIDADES CIENTÍFICAS</t>
  </si>
  <si>
    <t>1.1.1. - Artigo publicado ou aceito em periódico (Fator de impacto ≥2)</t>
  </si>
  <si>
    <t>1.1.2 - Artigo publicado ou aceito em periódico (Fator de impacto ≥1 e &lt;2)</t>
  </si>
  <si>
    <t>1.1.3. - Artigo publicado ou aceito em periódico (Fator de impacto ≥0,5 e&lt;1)</t>
  </si>
  <si>
    <t>1.1.4 - Artigo publicado ou aceito em periódico (Fator de impacto &lt;0,5)</t>
  </si>
  <si>
    <t>1.1.5 - Artigo publicado ou aceito em periódico (sem fator de impacto)</t>
  </si>
  <si>
    <t>1.1.6 - Capítulo de livro com ISBN</t>
  </si>
  <si>
    <t>1.2.1 - Artigo publicado ou aceito em periódico (Fator de impacto ≥2)</t>
  </si>
  <si>
    <t>1.2.2 - Artigo publicado ou aceito em periódico (Fator de impacto ≥1 e &lt;2)</t>
  </si>
  <si>
    <t>1.2.3 - Artigo publicado ou aceito em periódico (Fator de impacto ≥0,5 e &lt;1)</t>
  </si>
  <si>
    <t>1.2.4 - Artigo publicado ou aceito em periódico (Fator de impacto &lt;0,5)</t>
  </si>
  <si>
    <t>1.2.5 - Artigo publicado ou aceito em periódico (sem fator de impacto)</t>
  </si>
  <si>
    <t>1.2.6 - Capítulo de livro com ISBN</t>
  </si>
  <si>
    <t>1.3 - Livros</t>
  </si>
  <si>
    <t xml:space="preserve">1.3.1 - Autor de livro com ISBN </t>
  </si>
  <si>
    <t>1.3.2 - Editor ou organizador de livro com ISBN</t>
  </si>
  <si>
    <t>Total parcial Item 1</t>
  </si>
  <si>
    <r>
      <t>1.1 - Artigos publicados em periódicos científicos, como PRIMEIRO AUTOR</t>
    </r>
    <r>
      <rPr>
        <vertAlign val="super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www.jcr.clarivate.com/jcr), e livros.</t>
    </r>
  </si>
  <si>
    <r>
      <rPr>
        <vertAlign val="super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</si>
  <si>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t>1.2 - Artigos publicados em periódicos científicos, como co-autor</t>
    </r>
    <r>
      <rPr>
        <b/>
        <vertAlign val="superscript"/>
        <sz val="12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</si>
  <si>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Nº de orient.*2</t>
  </si>
  <si>
    <t>Nº projetos*6</t>
  </si>
  <si>
    <t>Nº particip.*2</t>
  </si>
  <si>
    <t>No produtos*5</t>
  </si>
  <si>
    <t>No produtos*20</t>
  </si>
  <si>
    <t>No patentes*20</t>
  </si>
  <si>
    <t>No patentes*40</t>
  </si>
  <si>
    <t>No prêmios*2</t>
  </si>
  <si>
    <t>No eventos*7</t>
  </si>
  <si>
    <t>No eventos*2</t>
  </si>
  <si>
    <t>2 - ATIVIDADES UNIVERSITÁRIAS (com vínculo empregatício)</t>
  </si>
  <si>
    <t>2.1 - Orientação de alunos de mestrado concluídas</t>
  </si>
  <si>
    <t>2.1 - Orientação de alunos de doutorado concluídas</t>
  </si>
  <si>
    <t>2.3 - Coordenador de projetos de pesquisa/extensão aprovado com recurso por agência de fomento</t>
  </si>
  <si>
    <t>2.4 - Participação em Bancas de defesa e de qualificação</t>
  </si>
  <si>
    <t>Total parcial Item 2</t>
  </si>
  <si>
    <t xml:space="preserve">3.1 - Desenvolvimento de softwares ou produtos </t>
  </si>
  <si>
    <t>3.2 - Desenvolvimento de produto ou processo com transferência de tecnologia registrada</t>
  </si>
  <si>
    <t>3.3 - Patente registrada de produto ou processo</t>
  </si>
  <si>
    <t>3.4 - Patente licenciada de produto ou processo</t>
  </si>
  <si>
    <t>4.4 Prêmios, distinções e láureas acadêmicas nacionais</t>
  </si>
  <si>
    <t>4.5 - Organização de eventos científicos em nível nacional e internacional</t>
  </si>
  <si>
    <t>4.6 - Organização de eventos científicos em nível estadual</t>
  </si>
  <si>
    <t>Total parcial item 3</t>
  </si>
  <si>
    <t>4 - INTERNACIONALIZAÇÃO</t>
  </si>
  <si>
    <t>4.1 Participação em redes internacionais</t>
  </si>
  <si>
    <t>4.3 Atuação em instituições no exterior</t>
  </si>
  <si>
    <t xml:space="preserve"> 3 - OUTRAS FUNÇÕES E ATIVIDADES</t>
  </si>
  <si>
    <t>Quadro 1</t>
  </si>
  <si>
    <t>Quadro 2</t>
  </si>
  <si>
    <t>Quadro 4</t>
  </si>
  <si>
    <t>N° semestres*5</t>
  </si>
  <si>
    <t>Quadro 3</t>
  </si>
  <si>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Autor do trabalho que não apareça como primeiro, ou no caso do exposto no item a, não esteja listado como segundo autor.</t>
    </r>
  </si>
  <si>
    <r>
      <t xml:space="preserve">c </t>
    </r>
    <r>
      <rPr>
        <sz val="12"/>
        <color theme="1"/>
        <rFont val="Calibri (Body)"/>
      </rPr>
      <t>Publicação que indique a afiliação de coautor em outro país.</t>
    </r>
  </si>
  <si>
    <r>
      <t>4.2 Publicações de artigos com JCR com coautores estrangeiros</t>
    </r>
    <r>
      <rPr>
        <vertAlign val="superscript"/>
        <sz val="12"/>
        <color theme="1"/>
        <rFont val="Calibri (Body)"/>
      </rPr>
      <t>c</t>
    </r>
  </si>
  <si>
    <t>N° publicações*10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</si>
</sst>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(Body)"/>
    </font>
    <font>
      <vertAlign val="superscript"/>
      <sz val="12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3" xfId="0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4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alignment horizontal="center" textRotation="0" indent="0" justifyLastLine="0" shrinkToFit="0" readingOrder="0"/>
      <protection locked="1" hidden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  <protection locked="1" hidden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protection locked="1" hidden="0"/>
    </dxf>
    <dxf>
      <numFmt numFmtId="0" formatCode="General"/>
      <alignment horizontal="center" textRotation="0" indent="0" justifyLastLine="0" shrinkToFit="0" readingOrder="0"/>
      <protection locked="1" hidden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  <protection locked="1" hidden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1" indent="0" justifyLastLine="0" shrinkToFit="0" readingOrder="0"/>
      <protection locked="1" hidden="0"/>
    </dxf>
    <dxf>
      <alignment horizontal="center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52:C57" totalsRowShown="0" headerRowDxfId="43" dataDxfId="42">
  <autoFilter ref="A52:C57" xr:uid="{D3523A4B-8EAC-114C-8108-CD938F4CC8FE}"/>
  <tableColumns count="3">
    <tableColumn id="1" xr3:uid="{FA8AD675-A0C3-6248-9565-CB05C6185F0E}" name="Geral" dataDxfId="41"/>
    <tableColumn id="2" xr3:uid="{F0339B66-8E1D-824B-8D7F-B69DB7C67B63}" name="Informado pelo candidato" dataDxfId="40"/>
    <tableColumn id="3" xr3:uid="{AFC987EC-4AAD-2D4B-B012-F27D515E73E2}" name="Validado pela comissão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9:G26" totalsRowShown="0" headerRowDxfId="38">
  <autoFilter ref="A9:G26" xr:uid="{DB8D485B-24C0-7742-AFB6-CF330D4F0364}"/>
  <tableColumns count="7">
    <tableColumn id="1" xr3:uid="{17699A8A-3BCE-F84C-975E-B37286BEB9DA}" name="1 – ATIVIDADES CIENTÍFICAS" dataDxfId="37"/>
    <tableColumn id="2" xr3:uid="{4E4B7886-00DE-164D-949C-E2488F888A2D}" name="Critério"/>
    <tableColumn id="3" xr3:uid="{BC38FBF7-9B8B-8C45-A12E-0C32D875F9FC}" name="Peso" dataDxfId="36"/>
    <tableColumn id="4" xr3:uid="{8145B932-4A15-B543-9058-3B3FF8D10376}" name="Valor informado" dataDxfId="35"/>
    <tableColumn id="5" xr3:uid="{C5D0C9EF-32B9-564F-94FD-74D19A70E1CB}" name="Total de pontos" dataDxfId="34">
      <calculatedColumnFormula>III[[#This Row],[Peso]]*III[[#This Row],[Valor informado]]</calculatedColumnFormula>
    </tableColumn>
    <tableColumn id="6" xr3:uid="{9C634B7D-ADD8-7C40-B278-984EED15A18D}" name="Validado pela comissão" dataDxfId="33"/>
    <tableColumn id="7" xr3:uid="{D7FF8A33-1F46-3E42-B157-E7B8599947B8}" name="Pontuação final" dataDxfId="32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DAC12-3DD7-444D-9CAE-CB698027B8B8}" name="IV" displayName="IV" ref="A29:G33" totalsRowShown="0" headerRowDxfId="31">
  <autoFilter ref="A29:G33" xr:uid="{E64DAC12-3DD7-444D-9CAE-CB698027B8B8}"/>
  <tableColumns count="7">
    <tableColumn id="1" xr3:uid="{3D25AA2E-A613-4241-819D-5A390D43F486}" name="2 - ATIVIDADES UNIVERSITÁRIAS (com vínculo empregatício)" dataDxfId="30"/>
    <tableColumn id="2" xr3:uid="{D1AA2444-E91C-4404-8DB9-0555A485401C}" name="Critério"/>
    <tableColumn id="3" xr3:uid="{983E1629-C879-40BD-A48F-E6059FC2E448}" name="Peso" dataDxfId="29"/>
    <tableColumn id="4" xr3:uid="{7185F129-504A-4DC5-AC18-64604216F735}" name="Valor informado" dataDxfId="28"/>
    <tableColumn id="5" xr3:uid="{CCE926B1-9E55-47C7-9E4C-25642A395780}" name="Total de pontos" dataDxfId="27">
      <calculatedColumnFormula>IV[[#This Row],[Peso]]*IV[[#This Row],[Valor informado]]</calculatedColumnFormula>
    </tableColumn>
    <tableColumn id="6" xr3:uid="{ABD88499-D054-4BE6-8604-7DCFCDB0DD76}" name="Validado pela comissão" dataDxfId="26"/>
    <tableColumn id="7" xr3:uid="{F3816264-6582-4CDD-B112-AE2160E42B60}" name="Pontuação final" dataDxfId="25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472CD2-7ECD-4150-BB2C-14BB3DFCF949}" name="VII" displayName="VII" ref="A36:G43" totalsRowShown="0" headerRowDxfId="24" dataDxfId="23">
  <autoFilter ref="A36:G43" xr:uid="{3E472CD2-7ECD-4150-BB2C-14BB3DFCF949}"/>
  <tableColumns count="7">
    <tableColumn id="1" xr3:uid="{74AADAE8-D72C-4E80-9047-FC3E12657704}" name=" 3 - OUTRAS FUNÇÕES E ATIVIDADES" dataDxfId="22"/>
    <tableColumn id="2" xr3:uid="{86A92B38-5CCA-41D3-948B-40D3E763B461}" name="Critério" dataDxfId="21"/>
    <tableColumn id="3" xr3:uid="{27E16D5C-AD75-441C-9524-E87A28A292CE}" name="Peso" dataDxfId="20"/>
    <tableColumn id="4" xr3:uid="{F243BBDA-83F1-4229-B098-CA92191AF244}" name="Valor informado" dataDxfId="19"/>
    <tableColumn id="5" xr3:uid="{2BA213E0-B084-4DE6-9455-B62BC616105B}" name="Total de pontos" dataDxfId="18">
      <calculatedColumnFormula>VII[[#This Row],[Peso]]*VII[[#This Row],[Valor informado]]</calculatedColumnFormula>
    </tableColumn>
    <tableColumn id="6" xr3:uid="{BB0EB7AD-5771-40DA-B98E-95BB05794A93}" name="Validado pela comissão" dataDxfId="17"/>
    <tableColumn id="7" xr3:uid="{9CB3B8FB-F996-4514-97D8-F5D70990FC85}" name="Pontuação final" dataDxfId="16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98B4D9-3736-0143-B5ED-758979E0F749}" name="Table4" displayName="Table4" ref="A46:G49" headerRowDxfId="15" dataDxfId="13" totalsRowDxfId="11" headerRowBorderDxfId="14" tableBorderDxfId="12">
  <autoFilter ref="A46:G49" xr:uid="{5498B4D9-3736-0143-B5ED-758979E0F749}"/>
  <tableColumns count="7">
    <tableColumn id="1" xr3:uid="{DDFBE090-1E0C-ED41-9B51-A1569A3AB955}" name="4 - INTERNACIONALIZAÇÃO" dataDxfId="10"/>
    <tableColumn id="2" xr3:uid="{A71FE181-537E-0044-9F7D-C9C5CA49BE69}" name="Critério" dataDxfId="9"/>
    <tableColumn id="3" xr3:uid="{3D00896D-03B4-0A4A-9A2A-EF4BA2CAD8E3}" name="Peso" dataDxfId="8"/>
    <tableColumn id="4" xr3:uid="{AB1F3097-377C-D04E-A6AD-B6D69BBBA460}" name="Valor informado" dataDxfId="7" totalsRowDxfId="6"/>
    <tableColumn id="5" xr3:uid="{E5CBF9E4-8C0C-C343-B8C9-99CE7976EC0C}" name="Total de pontos" totalsRowFunction="sum" dataDxfId="5" totalsRowDxfId="4">
      <calculatedColumnFormula>Table4[[#This Row],[Peso]]*Table4[[#This Row],[Valor informado]]</calculatedColumnFormula>
    </tableColumn>
    <tableColumn id="6" xr3:uid="{0368A97A-B4D7-4740-AEC3-FAC5D0EDDD5A}" name="Validado pela comissão" dataDxfId="3" totalsRowDxfId="2"/>
    <tableColumn id="7" xr3:uid="{F92F584E-690A-EC48-8475-FEC862FDEBB0}" name="Pontuação final" totalsRowFunction="custom" dataDxfId="1" totalsRowDxfId="0">
      <calculatedColumnFormula>Table4[[#This Row],[Peso]]*Table4[[#This Row],[Validado pela comissão]]</calculatedColumnFormula>
      <totalsRowFormula>SUM(Table4[Pontuação final])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62"/>
  <sheetViews>
    <sheetView showGridLines="0" tabSelected="1" zoomScale="60" zoomScaleNormal="60" workbookViewId="0">
      <selection activeCell="N27" sqref="N27"/>
    </sheetView>
  </sheetViews>
  <sheetFormatPr defaultColWidth="11.19921875" defaultRowHeight="15.6"/>
  <cols>
    <col min="1" max="1" width="88.5" style="1" customWidth="1"/>
    <col min="2" max="2" width="28.19921875" bestFit="1" customWidth="1"/>
    <col min="3" max="3" width="12.796875" style="3" customWidth="1"/>
    <col min="4" max="4" width="16.796875" style="3" customWidth="1"/>
    <col min="5" max="5" width="16.19921875" style="3" customWidth="1"/>
    <col min="6" max="6" width="22.796875" style="3" customWidth="1"/>
    <col min="7" max="7" width="16.19921875" style="3" customWidth="1"/>
  </cols>
  <sheetData>
    <row r="1" spans="1:7">
      <c r="A1" s="1" t="s">
        <v>20</v>
      </c>
    </row>
    <row r="2" spans="1:7" ht="21">
      <c r="A2" s="32" t="s">
        <v>21</v>
      </c>
      <c r="B2" s="32"/>
      <c r="C2" s="32"/>
      <c r="D2" s="32"/>
      <c r="E2" s="32"/>
      <c r="F2" s="32"/>
      <c r="G2" s="32"/>
    </row>
    <row r="3" spans="1:7" ht="21">
      <c r="A3" s="9" t="s">
        <v>2</v>
      </c>
      <c r="B3" s="33"/>
      <c r="C3" s="33"/>
      <c r="D3" s="33"/>
      <c r="E3" s="33"/>
      <c r="F3" s="33"/>
      <c r="G3" s="33"/>
    </row>
    <row r="4" spans="1:7" s="10" customFormat="1" ht="13.8">
      <c r="A4" s="30" t="s">
        <v>22</v>
      </c>
      <c r="B4" s="30"/>
      <c r="C4" s="30"/>
      <c r="D4" s="30"/>
      <c r="E4" s="30"/>
      <c r="F4" s="30"/>
      <c r="G4" s="30"/>
    </row>
    <row r="5" spans="1:7" s="11" customFormat="1" ht="13.8">
      <c r="A5" s="31" t="s">
        <v>23</v>
      </c>
      <c r="B5" s="31"/>
      <c r="C5" s="31"/>
      <c r="D5" s="31"/>
      <c r="E5" s="31"/>
      <c r="F5" s="31"/>
      <c r="G5" s="31"/>
    </row>
    <row r="6" spans="1:7" s="11" customFormat="1" ht="13.8">
      <c r="A6" s="31" t="s">
        <v>0</v>
      </c>
      <c r="B6" s="31"/>
      <c r="C6" s="31"/>
      <c r="D6" s="31"/>
      <c r="E6" s="31"/>
      <c r="F6" s="31"/>
      <c r="G6" s="31"/>
    </row>
    <row r="7" spans="1:7" s="10" customFormat="1" ht="13.8">
      <c r="A7" s="30" t="s">
        <v>1</v>
      </c>
      <c r="B7" s="30"/>
      <c r="C7" s="30"/>
      <c r="D7" s="30"/>
      <c r="E7" s="30"/>
      <c r="F7" s="30"/>
      <c r="G7" s="30"/>
    </row>
    <row r="8" spans="1:7" ht="16.05" customHeight="1"/>
    <row r="9" spans="1:7" ht="16.05" customHeight="1">
      <c r="A9" s="1" t="s">
        <v>31</v>
      </c>
      <c r="B9" s="2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12" t="s">
        <v>8</v>
      </c>
    </row>
    <row r="10" spans="1:7" ht="48.6">
      <c r="A10" s="8" t="s">
        <v>48</v>
      </c>
      <c r="B10" t="s">
        <v>9</v>
      </c>
      <c r="C10" s="3" t="s">
        <v>9</v>
      </c>
    </row>
    <row r="11" spans="1:7">
      <c r="A11" s="1" t="s">
        <v>32</v>
      </c>
      <c r="B11" t="s">
        <v>10</v>
      </c>
      <c r="C11" s="3">
        <v>60</v>
      </c>
      <c r="D11" s="5"/>
      <c r="E11" s="3">
        <f>III[[#This Row],[Peso]]*III[[#This Row],[Valor informado]]</f>
        <v>0</v>
      </c>
      <c r="F11" s="5"/>
      <c r="G11" s="3">
        <f>III[[#This Row],[Peso]]*III[[#This Row],[Validado pela comissão]]</f>
        <v>0</v>
      </c>
    </row>
    <row r="12" spans="1:7">
      <c r="A12" s="1" t="s">
        <v>33</v>
      </c>
      <c r="B12" t="s">
        <v>11</v>
      </c>
      <c r="C12" s="3">
        <v>50</v>
      </c>
      <c r="D12" s="5"/>
      <c r="E12" s="3">
        <f>III[[#This Row],[Peso]]*III[[#This Row],[Valor informado]]</f>
        <v>0</v>
      </c>
      <c r="F12" s="5"/>
      <c r="G12" s="3">
        <f>III[[#This Row],[Peso]]*III[[#This Row],[Validado pela comissão]]</f>
        <v>0</v>
      </c>
    </row>
    <row r="13" spans="1:7">
      <c r="A13" s="1" t="s">
        <v>34</v>
      </c>
      <c r="B13" t="s">
        <v>12</v>
      </c>
      <c r="C13" s="3">
        <v>40</v>
      </c>
      <c r="D13" s="5"/>
      <c r="E13" s="3">
        <f>III[[#This Row],[Peso]]*III[[#This Row],[Valor informado]]</f>
        <v>0</v>
      </c>
      <c r="F13" s="5"/>
      <c r="G13" s="3">
        <f>III[[#This Row],[Peso]]*III[[#This Row],[Validado pela comissão]]</f>
        <v>0</v>
      </c>
    </row>
    <row r="14" spans="1:7">
      <c r="A14" s="1" t="s">
        <v>35</v>
      </c>
      <c r="B14" t="s">
        <v>13</v>
      </c>
      <c r="C14" s="3">
        <v>30</v>
      </c>
      <c r="D14" s="5"/>
      <c r="E14" s="3">
        <f>III[[#This Row],[Peso]]*III[[#This Row],[Valor informado]]</f>
        <v>0</v>
      </c>
      <c r="F14" s="5"/>
      <c r="G14" s="3">
        <f>III[[#This Row],[Peso]]*III[[#This Row],[Validado pela comissão]]</f>
        <v>0</v>
      </c>
    </row>
    <row r="15" spans="1:7">
      <c r="A15" s="1" t="s">
        <v>36</v>
      </c>
      <c r="B15" t="s">
        <v>26</v>
      </c>
      <c r="C15" s="3">
        <v>5</v>
      </c>
      <c r="D15" s="5"/>
      <c r="E15" s="3">
        <f>III[[#This Row],[Peso]]*III[[#This Row],[Valor informado]]</f>
        <v>0</v>
      </c>
      <c r="F15" s="5"/>
      <c r="G15" s="3">
        <f>III[[#This Row],[Peso]]*III[[#This Row],[Validado pela comissão]]</f>
        <v>0</v>
      </c>
    </row>
    <row r="16" spans="1:7">
      <c r="A16" s="1" t="s">
        <v>37</v>
      </c>
      <c r="B16" t="s">
        <v>27</v>
      </c>
      <c r="C16" s="3">
        <v>10</v>
      </c>
      <c r="D16" s="5"/>
      <c r="E16" s="3">
        <f>III[[#This Row],[Peso]]*III[[#This Row],[Valor informado]]</f>
        <v>0</v>
      </c>
      <c r="F16" s="5"/>
      <c r="G16" s="3">
        <f>III[[#This Row],[Peso]]*III[[#This Row],[Validado pela comissão]]</f>
        <v>0</v>
      </c>
    </row>
    <row r="17" spans="1:7" ht="48.6">
      <c r="A17" s="8" t="s">
        <v>50</v>
      </c>
    </row>
    <row r="18" spans="1:7" ht="16.95" customHeight="1">
      <c r="A18" s="1" t="s">
        <v>38</v>
      </c>
      <c r="B18" t="s">
        <v>15</v>
      </c>
      <c r="C18" s="3">
        <v>12</v>
      </c>
      <c r="D18" s="5"/>
      <c r="E18" s="3">
        <f>III[[#This Row],[Peso]]*III[[#This Row],[Valor informado]]</f>
        <v>0</v>
      </c>
      <c r="F18" s="5"/>
      <c r="G18" s="3">
        <f>III[[#This Row],[Peso]]*III[[#This Row],[Validado pela comissão]]</f>
        <v>0</v>
      </c>
    </row>
    <row r="19" spans="1:7" ht="16.95" customHeight="1">
      <c r="A19" s="1" t="s">
        <v>39</v>
      </c>
      <c r="B19" t="s">
        <v>14</v>
      </c>
      <c r="C19" s="3">
        <v>10</v>
      </c>
      <c r="D19" s="5"/>
      <c r="E19" s="3">
        <f>III[[#This Row],[Peso]]*III[[#This Row],[Valor informado]]</f>
        <v>0</v>
      </c>
      <c r="F19" s="5"/>
      <c r="G19" s="3">
        <f>III[[#This Row],[Peso]]*III[[#This Row],[Validado pela comissão]]</f>
        <v>0</v>
      </c>
    </row>
    <row r="20" spans="1:7" ht="16.95" customHeight="1">
      <c r="A20" s="1" t="s">
        <v>40</v>
      </c>
      <c r="B20" t="s">
        <v>16</v>
      </c>
      <c r="C20" s="3">
        <v>8</v>
      </c>
      <c r="D20" s="5"/>
      <c r="E20" s="3">
        <f>III[[#This Row],[Peso]]*III[[#This Row],[Valor informado]]</f>
        <v>0</v>
      </c>
      <c r="F20" s="5"/>
      <c r="G20" s="3">
        <f>III[[#This Row],[Peso]]*III[[#This Row],[Validado pela comissão]]</f>
        <v>0</v>
      </c>
    </row>
    <row r="21" spans="1:7" ht="16.95" customHeight="1">
      <c r="A21" s="1" t="s">
        <v>41</v>
      </c>
      <c r="B21" t="s">
        <v>25</v>
      </c>
      <c r="C21" s="3">
        <v>6</v>
      </c>
      <c r="D21" s="5"/>
      <c r="E21" s="3">
        <f>III[[#This Row],[Peso]]*III[[#This Row],[Valor informado]]</f>
        <v>0</v>
      </c>
      <c r="F21" s="5"/>
      <c r="G21" s="3">
        <f>III[[#This Row],[Peso]]*III[[#This Row],[Validado pela comissão]]</f>
        <v>0</v>
      </c>
    </row>
    <row r="22" spans="1:7" ht="16.95" customHeight="1">
      <c r="A22" s="1" t="s">
        <v>42</v>
      </c>
      <c r="B22" t="s">
        <v>29</v>
      </c>
      <c r="C22" s="3">
        <v>1</v>
      </c>
      <c r="D22" s="5"/>
      <c r="E22" s="3">
        <f>III[[#This Row],[Peso]]*III[[#This Row],[Valor informado]]</f>
        <v>0</v>
      </c>
      <c r="F22" s="5"/>
      <c r="G22" s="3">
        <f>III[[#This Row],[Peso]]*III[[#This Row],[Validado pela comissão]]</f>
        <v>0</v>
      </c>
    </row>
    <row r="23" spans="1:7" ht="16.95" customHeight="1">
      <c r="A23" s="1" t="s">
        <v>43</v>
      </c>
      <c r="B23" t="s">
        <v>28</v>
      </c>
      <c r="C23" s="3">
        <v>2</v>
      </c>
      <c r="D23" s="5"/>
      <c r="E23" s="3">
        <f>III[[#This Row],[Peso]]*III[[#This Row],[Valor informado]]</f>
        <v>0</v>
      </c>
      <c r="F23" s="5"/>
      <c r="G23" s="3">
        <f>III[[#This Row],[Peso]]*III[[#This Row],[Validado pela comissão]]</f>
        <v>0</v>
      </c>
    </row>
    <row r="24" spans="1:7" ht="16.95" customHeight="1">
      <c r="A24" s="8" t="s">
        <v>44</v>
      </c>
      <c r="B24" t="s">
        <v>9</v>
      </c>
      <c r="C24" s="3" t="s">
        <v>9</v>
      </c>
      <c r="D24" s="5"/>
      <c r="F24" s="5"/>
    </row>
    <row r="25" spans="1:7" ht="16.95" customHeight="1">
      <c r="A25" s="1" t="s">
        <v>45</v>
      </c>
      <c r="B25" t="s">
        <v>24</v>
      </c>
      <c r="C25" s="3">
        <v>10</v>
      </c>
      <c r="D25" s="5"/>
      <c r="E25" s="3">
        <f>III[[#This Row],[Peso]]*III[[#This Row],[Valor informado]]</f>
        <v>0</v>
      </c>
      <c r="F25" s="5"/>
      <c r="G25" s="3">
        <f>III[[#This Row],[Peso]]*III[[#This Row],[Validado pela comissão]]</f>
        <v>0</v>
      </c>
    </row>
    <row r="26" spans="1:7" ht="16.95" customHeight="1">
      <c r="A26" s="1" t="s">
        <v>46</v>
      </c>
      <c r="B26" t="s">
        <v>30</v>
      </c>
      <c r="C26" s="3">
        <v>5</v>
      </c>
      <c r="D26" s="5"/>
      <c r="E26" s="3">
        <f>III[[#This Row],[Peso]]*III[[#This Row],[Valor informado]]</f>
        <v>0</v>
      </c>
      <c r="F26" s="5"/>
      <c r="G26" s="3">
        <f>III[[#This Row],[Peso]]*III[[#This Row],[Validado pela comissão]]</f>
        <v>0</v>
      </c>
    </row>
    <row r="27" spans="1:7" ht="16.95" customHeight="1">
      <c r="A27" s="1" t="s">
        <v>47</v>
      </c>
      <c r="B27" s="6"/>
      <c r="C27" s="7"/>
      <c r="D27" s="3" t="s">
        <v>9</v>
      </c>
      <c r="E27" s="3">
        <f>SUM(III[Total de pontos])</f>
        <v>0</v>
      </c>
      <c r="G27" s="3">
        <f>SUM(III[Pontuação final])</f>
        <v>0</v>
      </c>
    </row>
    <row r="28" spans="1:7" ht="16.95" customHeight="1">
      <c r="B28" s="6"/>
      <c r="C28" s="7"/>
    </row>
    <row r="29" spans="1:7">
      <c r="A29" s="1" t="s">
        <v>61</v>
      </c>
      <c r="B29" s="2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12" t="s">
        <v>8</v>
      </c>
    </row>
    <row r="30" spans="1:7">
      <c r="A30" s="1" t="s">
        <v>62</v>
      </c>
      <c r="B30" t="s">
        <v>51</v>
      </c>
      <c r="C30" s="3">
        <v>2</v>
      </c>
      <c r="D30" s="5"/>
      <c r="E30" s="3">
        <f>IV[[#This Row],[Peso]]*IV[[#This Row],[Valor informado]]</f>
        <v>0</v>
      </c>
      <c r="F30" s="5"/>
      <c r="G30" s="3">
        <f>IV[[#This Row],[Peso]]*IV[[#This Row],[Validado pela comissão]]</f>
        <v>0</v>
      </c>
    </row>
    <row r="31" spans="1:7">
      <c r="A31" s="1" t="s">
        <v>63</v>
      </c>
      <c r="B31" t="s">
        <v>51</v>
      </c>
      <c r="C31" s="3">
        <v>2</v>
      </c>
      <c r="D31" s="5"/>
      <c r="E31" s="3">
        <f>IV[[#This Row],[Peso]]*IV[[#This Row],[Valor informado]]</f>
        <v>0</v>
      </c>
      <c r="F31" s="5"/>
      <c r="G31" s="3">
        <f>IV[[#This Row],[Peso]]*IV[[#This Row],[Validado pela comissão]]</f>
        <v>0</v>
      </c>
    </row>
    <row r="32" spans="1:7">
      <c r="A32" s="1" t="s">
        <v>64</v>
      </c>
      <c r="B32" t="s">
        <v>52</v>
      </c>
      <c r="C32" s="3">
        <v>6</v>
      </c>
      <c r="D32" s="5"/>
      <c r="E32" s="3">
        <f>IV[[#This Row],[Peso]]*IV[[#This Row],[Valor informado]]</f>
        <v>0</v>
      </c>
      <c r="F32" s="5"/>
      <c r="G32" s="3">
        <f>IV[[#This Row],[Peso]]*IV[[#This Row],[Validado pela comissão]]</f>
        <v>0</v>
      </c>
    </row>
    <row r="33" spans="1:7">
      <c r="A33" s="1" t="s">
        <v>65</v>
      </c>
      <c r="B33" t="s">
        <v>53</v>
      </c>
      <c r="C33" s="3">
        <v>2</v>
      </c>
      <c r="D33" s="5"/>
      <c r="E33" s="3">
        <f>IV[[#This Row],[Peso]]*IV[[#This Row],[Valor informado]]</f>
        <v>0</v>
      </c>
      <c r="F33" s="5"/>
      <c r="G33" s="3">
        <f>IV[[#This Row],[Peso]]*IV[[#This Row],[Validado pela comissão]]</f>
        <v>0</v>
      </c>
    </row>
    <row r="34" spans="1:7">
      <c r="A34" s="1" t="s">
        <v>66</v>
      </c>
      <c r="D34" s="3" t="s">
        <v>9</v>
      </c>
      <c r="E34" s="3">
        <f>SUM(IV[Total de pontos])</f>
        <v>0</v>
      </c>
      <c r="G34" s="3">
        <f>SUM(G30:G33)</f>
        <v>0</v>
      </c>
    </row>
    <row r="35" spans="1:7" ht="16.95" customHeight="1">
      <c r="B35" s="6"/>
      <c r="C35" s="7"/>
    </row>
    <row r="36" spans="1:7">
      <c r="A36" s="1" t="s">
        <v>78</v>
      </c>
      <c r="B36" s="2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12" t="s">
        <v>8</v>
      </c>
    </row>
    <row r="37" spans="1:7">
      <c r="A37" s="1" t="s">
        <v>67</v>
      </c>
      <c r="B37" t="s">
        <v>54</v>
      </c>
      <c r="C37" s="3">
        <v>5</v>
      </c>
      <c r="D37" s="5"/>
      <c r="E37" s="3">
        <f>VII[[#This Row],[Peso]]*VII[[#This Row],[Valor informado]]</f>
        <v>0</v>
      </c>
      <c r="F37" s="5"/>
      <c r="G37" s="3">
        <f>VII[[#This Row],[Peso]]*VII[[#This Row],[Validado pela comissão]]</f>
        <v>0</v>
      </c>
    </row>
    <row r="38" spans="1:7">
      <c r="A38" s="1" t="s">
        <v>68</v>
      </c>
      <c r="B38" t="s">
        <v>55</v>
      </c>
      <c r="C38" s="3">
        <v>20</v>
      </c>
      <c r="D38" s="5"/>
      <c r="E38" s="3">
        <f>VII[[#This Row],[Peso]]*VII[[#This Row],[Valor informado]]</f>
        <v>0</v>
      </c>
      <c r="F38" s="5"/>
      <c r="G38" s="3">
        <f>VII[[#This Row],[Peso]]*VII[[#This Row],[Validado pela comissão]]</f>
        <v>0</v>
      </c>
    </row>
    <row r="39" spans="1:7">
      <c r="A39" s="1" t="s">
        <v>69</v>
      </c>
      <c r="B39" t="s">
        <v>56</v>
      </c>
      <c r="C39" s="3">
        <v>20</v>
      </c>
      <c r="D39" s="5"/>
      <c r="E39" s="3">
        <f>VII[[#This Row],[Peso]]*VII[[#This Row],[Valor informado]]</f>
        <v>0</v>
      </c>
      <c r="F39" s="5"/>
      <c r="G39" s="3">
        <f>VII[[#This Row],[Peso]]*VII[[#This Row],[Validado pela comissão]]</f>
        <v>0</v>
      </c>
    </row>
    <row r="40" spans="1:7">
      <c r="A40" s="1" t="s">
        <v>70</v>
      </c>
      <c r="B40" t="s">
        <v>57</v>
      </c>
      <c r="C40" s="3">
        <v>40</v>
      </c>
      <c r="D40" s="5"/>
      <c r="E40" s="3">
        <f>VII[[#This Row],[Peso]]*VII[[#This Row],[Valor informado]]</f>
        <v>0</v>
      </c>
      <c r="F40" s="5"/>
      <c r="G40" s="3">
        <f>VII[[#This Row],[Peso]]*VII[[#This Row],[Validado pela comissão]]</f>
        <v>0</v>
      </c>
    </row>
    <row r="41" spans="1:7">
      <c r="A41" s="1" t="s">
        <v>71</v>
      </c>
      <c r="B41" t="s">
        <v>58</v>
      </c>
      <c r="C41" s="3">
        <v>2</v>
      </c>
      <c r="D41" s="5"/>
      <c r="E41" s="3">
        <f>VII[[#This Row],[Peso]]*VII[[#This Row],[Valor informado]]</f>
        <v>0</v>
      </c>
      <c r="F41" s="5"/>
      <c r="G41" s="3">
        <f>VII[[#This Row],[Peso]]*VII[[#This Row],[Validado pela comissão]]</f>
        <v>0</v>
      </c>
    </row>
    <row r="42" spans="1:7">
      <c r="A42" s="1" t="s">
        <v>72</v>
      </c>
      <c r="B42" t="s">
        <v>59</v>
      </c>
      <c r="C42" s="3">
        <v>7</v>
      </c>
      <c r="D42" s="5"/>
      <c r="E42" s="3">
        <f>VII[[#This Row],[Peso]]*VII[[#This Row],[Valor informado]]</f>
        <v>0</v>
      </c>
      <c r="F42" s="5"/>
      <c r="G42" s="3">
        <f>VII[[#This Row],[Peso]]*VII[[#This Row],[Validado pela comissão]]</f>
        <v>0</v>
      </c>
    </row>
    <row r="43" spans="1:7">
      <c r="A43" s="1" t="s">
        <v>73</v>
      </c>
      <c r="B43" t="s">
        <v>60</v>
      </c>
      <c r="C43" s="3">
        <v>2</v>
      </c>
      <c r="D43" s="5"/>
      <c r="E43" s="3">
        <f>VII[[#This Row],[Peso]]*VII[[#This Row],[Valor informado]]</f>
        <v>0</v>
      </c>
      <c r="F43" s="5"/>
      <c r="G43" s="3">
        <f>VII[[#This Row],[Peso]]*VII[[#This Row],[Validado pela comissão]]</f>
        <v>0</v>
      </c>
    </row>
    <row r="44" spans="1:7">
      <c r="A44" s="1" t="s">
        <v>74</v>
      </c>
      <c r="D44" s="3" t="s">
        <v>9</v>
      </c>
      <c r="E44" s="3">
        <f>SUM(VII[Total de pontos])</f>
        <v>0</v>
      </c>
      <c r="G44" s="3">
        <f>SUM(VII[Pontuação final])</f>
        <v>0</v>
      </c>
    </row>
    <row r="46" spans="1:7">
      <c r="A46" s="14" t="s">
        <v>75</v>
      </c>
      <c r="B46" s="15" t="s">
        <v>3</v>
      </c>
      <c r="C46" s="16" t="s">
        <v>4</v>
      </c>
      <c r="D46" s="16" t="s">
        <v>5</v>
      </c>
      <c r="E46" s="16" t="s">
        <v>6</v>
      </c>
      <c r="F46" s="16" t="s">
        <v>7</v>
      </c>
      <c r="G46" s="17" t="s">
        <v>8</v>
      </c>
    </row>
    <row r="47" spans="1:7">
      <c r="A47" s="18" t="s">
        <v>76</v>
      </c>
      <c r="B47" s="19" t="s">
        <v>54</v>
      </c>
      <c r="C47" s="20">
        <v>5</v>
      </c>
      <c r="D47" s="26"/>
      <c r="E47" s="3">
        <f>Table4[[#This Row],[Peso]]*Table4[[#This Row],[Valor informado]]</f>
        <v>0</v>
      </c>
      <c r="F47" s="26"/>
      <c r="G47" s="3">
        <f>Table4[[#This Row],[Peso]]*Table4[[#This Row],[Validado pela comissão]]</f>
        <v>0</v>
      </c>
    </row>
    <row r="48" spans="1:7" ht="18">
      <c r="A48" s="21" t="s">
        <v>86</v>
      </c>
      <c r="B48" s="22" t="s">
        <v>87</v>
      </c>
      <c r="C48" s="23">
        <v>10</v>
      </c>
      <c r="D48" s="27"/>
      <c r="E48" s="3">
        <f>Table4[[#This Row],[Peso]]*Table4[[#This Row],[Valor informado]]</f>
        <v>0</v>
      </c>
      <c r="F48" s="27"/>
      <c r="G48" s="3">
        <f>Table4[[#This Row],[Peso]]*Table4[[#This Row],[Validado pela comissão]]</f>
        <v>0</v>
      </c>
    </row>
    <row r="49" spans="1:7">
      <c r="A49" s="18" t="s">
        <v>77</v>
      </c>
      <c r="B49" s="19" t="s">
        <v>82</v>
      </c>
      <c r="C49" s="20">
        <v>5</v>
      </c>
      <c r="D49" s="26"/>
      <c r="E49" s="3">
        <f>Table4[[#This Row],[Peso]]*Table4[[#This Row],[Valor informado]]</f>
        <v>0</v>
      </c>
      <c r="F49" s="26"/>
      <c r="G49" s="3">
        <f>Table4[[#This Row],[Peso]]*Table4[[#This Row],[Validado pela comissão]]</f>
        <v>0</v>
      </c>
    </row>
    <row r="50" spans="1:7">
      <c r="A50"/>
      <c r="C50"/>
      <c r="D50"/>
      <c r="E50" s="3">
        <f>SUM(Table4[Total de pontos])</f>
        <v>0</v>
      </c>
      <c r="F50"/>
      <c r="G50" s="3">
        <f>SUM(Table4[Pontuação final])</f>
        <v>0</v>
      </c>
    </row>
    <row r="52" spans="1:7" ht="31.2">
      <c r="A52" s="1" t="s">
        <v>17</v>
      </c>
      <c r="B52" s="13" t="s">
        <v>18</v>
      </c>
      <c r="C52" s="24" t="s">
        <v>7</v>
      </c>
      <c r="E52"/>
      <c r="G52"/>
    </row>
    <row r="53" spans="1:7">
      <c r="A53" s="1" t="s">
        <v>79</v>
      </c>
      <c r="B53" s="25">
        <f>E27</f>
        <v>0</v>
      </c>
      <c r="C53" s="25">
        <f>G27</f>
        <v>0</v>
      </c>
      <c r="E53"/>
      <c r="G53"/>
    </row>
    <row r="54" spans="1:7">
      <c r="A54" s="1" t="s">
        <v>80</v>
      </c>
      <c r="B54" s="25">
        <f>E34</f>
        <v>0</v>
      </c>
      <c r="C54" s="25">
        <f>G34</f>
        <v>0</v>
      </c>
      <c r="E54"/>
      <c r="G54"/>
    </row>
    <row r="55" spans="1:7">
      <c r="A55" s="1" t="s">
        <v>83</v>
      </c>
      <c r="B55" s="25">
        <f>E44</f>
        <v>0</v>
      </c>
      <c r="C55" s="25">
        <f>G44</f>
        <v>0</v>
      </c>
      <c r="E55"/>
      <c r="G55"/>
    </row>
    <row r="56" spans="1:7">
      <c r="A56" s="1" t="s">
        <v>81</v>
      </c>
      <c r="B56" s="25">
        <f>E50</f>
        <v>0</v>
      </c>
      <c r="C56" s="25">
        <f>G50</f>
        <v>0</v>
      </c>
      <c r="E56"/>
      <c r="G56"/>
    </row>
    <row r="57" spans="1:7">
      <c r="A57" s="1" t="s">
        <v>19</v>
      </c>
      <c r="B57" s="25">
        <f>SUM(B53:B56)</f>
        <v>0</v>
      </c>
      <c r="C57" s="25">
        <f>SUM(C53:C56)</f>
        <v>0</v>
      </c>
      <c r="E57"/>
      <c r="G57"/>
    </row>
    <row r="58" spans="1:7">
      <c r="B58" s="25"/>
      <c r="C58" s="25"/>
    </row>
    <row r="59" spans="1:7">
      <c r="B59" s="25"/>
      <c r="C59" s="25"/>
    </row>
    <row r="60" spans="1:7">
      <c r="A60" s="29" t="s">
        <v>49</v>
      </c>
      <c r="B60" s="29"/>
      <c r="C60" s="29"/>
      <c r="D60" s="29"/>
      <c r="E60" s="29"/>
      <c r="F60" s="29"/>
      <c r="G60" s="29"/>
    </row>
    <row r="61" spans="1:7" ht="16.95" customHeight="1">
      <c r="A61" s="29" t="s">
        <v>84</v>
      </c>
      <c r="B61" s="29"/>
      <c r="C61" s="29"/>
      <c r="D61" s="29"/>
      <c r="E61" s="29"/>
      <c r="F61" s="29"/>
      <c r="G61" s="29"/>
    </row>
    <row r="62" spans="1:7" ht="16.95" customHeight="1">
      <c r="A62" s="28" t="s">
        <v>85</v>
      </c>
      <c r="B62" s="29"/>
      <c r="C62" s="29"/>
      <c r="D62" s="29"/>
      <c r="E62" s="29"/>
      <c r="F62" s="29"/>
      <c r="G62" s="29"/>
    </row>
  </sheetData>
  <sheetProtection algorithmName="SHA-512" hashValue="UvUx2DygYXh7e0N4jeHQwwaFusWwQTNNnJ4YEoJZtK6V44DIpYdBlUacgsS4x004hK1uEYFRlJ/zL8+TyvYe4A==" saltValue="WnzfrE1HSTePPiWEdn5kHg==" spinCount="100000" sheet="1" objects="1" scenarios="1"/>
  <mergeCells count="9">
    <mergeCell ref="A2:G2"/>
    <mergeCell ref="B3:G3"/>
    <mergeCell ref="A4:G4"/>
    <mergeCell ref="A5:G5"/>
    <mergeCell ref="A62:G62"/>
    <mergeCell ref="A7:G7"/>
    <mergeCell ref="A61:G61"/>
    <mergeCell ref="A60:G60"/>
    <mergeCell ref="A6:G6"/>
  </mergeCells>
  <pageMargins left="0.25" right="0.25" top="0.75" bottom="0.75" header="0.3" footer="0.3"/>
  <pageSetup paperSize="9" scale="46" fitToHeight="2" orientation="portrait" horizontalDpi="0" verticalDpi="0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8" ma:contentTypeDescription="Crie um novo documento." ma:contentTypeScope="" ma:versionID="f7a03307524d996c42c56b449fb4ae02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f441fbea64c682820bbb71f9448600f4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BA66C-7226-4B9A-BF20-A7E7D6AA2A1D}"/>
</file>

<file path=customXml/itemProps2.xml><?xml version="1.0" encoding="utf-8"?>
<ds:datastoreItem xmlns:ds="http://schemas.openxmlformats.org/officeDocument/2006/customXml" ds:itemID="{B1E3A20F-C03A-41E1-BE42-E8CF7F9C9A54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76a0792-b412-4c14-ad69-826784618074"/>
    <ds:schemaRef ds:uri="3882b650-f18d-40fc-af7e-385b990dc1f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Candidato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LUIZA BACHMANN SCHOGOR</cp:lastModifiedBy>
  <cp:revision/>
  <cp:lastPrinted>2025-06-10T18:01:02Z</cp:lastPrinted>
  <dcterms:created xsi:type="dcterms:W3CDTF">2023-08-13T23:37:13Z</dcterms:created>
  <dcterms:modified xsi:type="dcterms:W3CDTF">2025-12-19T22:07:25Z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