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filterPrivacy="1" defaultThemeVersion="124226"/>
  <xr:revisionPtr revIDLastSave="0" documentId="13_ncr:1_{581C0F3B-8D8A-4FAA-B671-54C4BC00B3A6}" xr6:coauthVersionLast="36" xr6:coauthVersionMax="47" xr10:uidLastSave="{00000000-0000-0000-0000-000000000000}"/>
  <bookViews>
    <workbookView xWindow="0" yWindow="0" windowWidth="28800" windowHeight="10455" xr2:uid="{00000000-000D-0000-FFFF-FFFF00000000}"/>
  </bookViews>
  <sheets>
    <sheet name="CEO" sheetId="8" r:id="rId1"/>
  </sheets>
  <definedNames>
    <definedName name="_xlnm._FilterDatabase" localSheetId="0" hidden="1">CEO!$A$3:$Q$187</definedName>
    <definedName name="CEPLAN" localSheetId="0">#REF!</definedName>
    <definedName name="CEPLAN">#REF!</definedName>
    <definedName name="diasuteis" localSheetId="0">#REF!</definedName>
    <definedName name="diasuteis">#REF!</definedName>
    <definedName name="Ferias" localSheetId="0">#REF!</definedName>
    <definedName name="Ferias">#REF!</definedName>
    <definedName name="RD" localSheetId="0">OFFSET(#REF!,(MATCH(SMALL(#REF!,ROW()-10),#REF!,0)-1),0)</definedName>
    <definedName name="RD">OFFSET(#REF!,(MATCH(SMALL(#REF!,ROW()-10),#REF!,0)-1),0)</definedName>
  </definedNames>
  <calcPr calcId="191029"/>
</workbook>
</file>

<file path=xl/calcChain.xml><?xml version="1.0" encoding="utf-8"?>
<calcChain xmlns="http://schemas.openxmlformats.org/spreadsheetml/2006/main">
  <c r="M8" i="8" l="1"/>
  <c r="M9" i="8"/>
  <c r="M10" i="8"/>
  <c r="M11" i="8"/>
  <c r="M12" i="8"/>
  <c r="M13" i="8"/>
  <c r="M14" i="8"/>
  <c r="M15" i="8"/>
  <c r="M16" i="8"/>
  <c r="M17" i="8"/>
  <c r="M18" i="8"/>
  <c r="M19" i="8"/>
  <c r="M20" i="8"/>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49" i="8"/>
  <c r="M50" i="8"/>
  <c r="M51" i="8"/>
  <c r="M52" i="8"/>
  <c r="M53" i="8"/>
  <c r="M54" i="8"/>
  <c r="M55" i="8"/>
  <c r="M56" i="8"/>
  <c r="M57" i="8"/>
  <c r="M58" i="8"/>
  <c r="M59" i="8"/>
  <c r="M60" i="8"/>
  <c r="M61" i="8"/>
  <c r="M62" i="8"/>
  <c r="M63" i="8"/>
  <c r="M64" i="8"/>
  <c r="M65" i="8"/>
  <c r="M66" i="8"/>
  <c r="M67" i="8"/>
  <c r="M68" i="8"/>
  <c r="M69" i="8"/>
  <c r="M70" i="8"/>
  <c r="M71" i="8"/>
  <c r="M72" i="8"/>
  <c r="M73" i="8"/>
  <c r="M74" i="8"/>
  <c r="M75" i="8"/>
  <c r="M76" i="8"/>
  <c r="M77" i="8"/>
  <c r="M78" i="8"/>
  <c r="M79" i="8"/>
  <c r="M80" i="8"/>
  <c r="M81" i="8"/>
  <c r="M82" i="8"/>
  <c r="M83" i="8"/>
  <c r="M84" i="8"/>
  <c r="M85" i="8"/>
  <c r="M86" i="8"/>
  <c r="M87" i="8"/>
  <c r="M88" i="8"/>
  <c r="M89" i="8"/>
  <c r="M90" i="8"/>
  <c r="M91" i="8"/>
  <c r="M92" i="8"/>
  <c r="M93" i="8"/>
  <c r="M94" i="8"/>
  <c r="M95" i="8"/>
  <c r="M96" i="8"/>
  <c r="M97" i="8"/>
  <c r="M98" i="8"/>
  <c r="M99" i="8"/>
  <c r="M100" i="8"/>
  <c r="M101" i="8"/>
  <c r="M102" i="8"/>
  <c r="M103" i="8"/>
  <c r="M104" i="8"/>
  <c r="M105" i="8"/>
  <c r="M106" i="8"/>
  <c r="M107" i="8"/>
  <c r="M108" i="8"/>
  <c r="M109" i="8"/>
  <c r="M110" i="8"/>
  <c r="M111" i="8"/>
  <c r="M112" i="8"/>
  <c r="M113" i="8"/>
  <c r="M114" i="8"/>
  <c r="M115" i="8"/>
  <c r="M116" i="8"/>
  <c r="M117" i="8"/>
  <c r="M118" i="8"/>
  <c r="M119" i="8"/>
  <c r="M120" i="8"/>
  <c r="M121" i="8"/>
  <c r="M122" i="8"/>
  <c r="M123" i="8"/>
  <c r="M124" i="8"/>
  <c r="M125" i="8"/>
  <c r="M126" i="8"/>
  <c r="M127" i="8"/>
  <c r="M128" i="8"/>
  <c r="M129" i="8"/>
  <c r="M130" i="8"/>
  <c r="M131" i="8"/>
  <c r="M132" i="8"/>
  <c r="M133" i="8"/>
  <c r="M134" i="8"/>
  <c r="M135" i="8"/>
  <c r="M136" i="8"/>
  <c r="M137" i="8"/>
  <c r="M138" i="8"/>
  <c r="M139" i="8"/>
  <c r="M140" i="8"/>
  <c r="M141" i="8"/>
  <c r="M142" i="8"/>
  <c r="M143" i="8"/>
  <c r="M144" i="8"/>
  <c r="M145" i="8"/>
  <c r="M146" i="8"/>
  <c r="M147" i="8"/>
  <c r="M148" i="8"/>
  <c r="M149" i="8"/>
  <c r="M150" i="8"/>
  <c r="M151" i="8"/>
  <c r="M152" i="8"/>
  <c r="M153" i="8"/>
  <c r="M154" i="8"/>
  <c r="M155" i="8"/>
  <c r="M156" i="8"/>
  <c r="M157" i="8"/>
  <c r="M158" i="8"/>
  <c r="M159" i="8"/>
  <c r="M160" i="8"/>
  <c r="M161" i="8"/>
  <c r="M162" i="8"/>
  <c r="M163" i="8"/>
  <c r="M164" i="8"/>
  <c r="M165" i="8"/>
  <c r="M166" i="8"/>
  <c r="M167" i="8"/>
  <c r="M168" i="8"/>
  <c r="M169" i="8"/>
  <c r="M170" i="8"/>
  <c r="M171" i="8"/>
  <c r="M172" i="8"/>
  <c r="M173" i="8"/>
  <c r="M174" i="8"/>
  <c r="M175" i="8"/>
  <c r="M176" i="8"/>
  <c r="M177" i="8"/>
  <c r="M178" i="8"/>
  <c r="M179" i="8"/>
  <c r="M180" i="8"/>
  <c r="M181" i="8"/>
  <c r="M182" i="8"/>
  <c r="M183" i="8"/>
  <c r="M184" i="8"/>
  <c r="M185" i="8"/>
  <c r="M186" i="8"/>
  <c r="M187" i="8"/>
  <c r="M188" i="8"/>
  <c r="M189" i="8"/>
  <c r="M190" i="8"/>
  <c r="M191" i="8"/>
  <c r="M192" i="8"/>
  <c r="M193" i="8"/>
  <c r="M194" i="8"/>
  <c r="M195" i="8"/>
  <c r="M196" i="8"/>
  <c r="M197" i="8"/>
  <c r="M198" i="8"/>
  <c r="M199" i="8"/>
  <c r="M200" i="8"/>
  <c r="M201" i="8"/>
  <c r="M202" i="8"/>
  <c r="M203" i="8"/>
  <c r="M204" i="8"/>
  <c r="M205" i="8"/>
  <c r="M206" i="8"/>
  <c r="M207" i="8"/>
  <c r="M208" i="8"/>
  <c r="M209" i="8"/>
  <c r="M210" i="8"/>
  <c r="M211" i="8"/>
  <c r="M212" i="8"/>
  <c r="M213" i="8"/>
  <c r="M214" i="8"/>
  <c r="M215" i="8"/>
  <c r="M216" i="8"/>
  <c r="M217" i="8"/>
  <c r="M218" i="8"/>
  <c r="M219" i="8"/>
  <c r="M220" i="8"/>
  <c r="M221" i="8"/>
  <c r="M222" i="8"/>
  <c r="M223" i="8"/>
  <c r="M224" i="8"/>
  <c r="M225" i="8"/>
  <c r="M226" i="8"/>
  <c r="M227" i="8"/>
  <c r="M228" i="8"/>
  <c r="M229" i="8"/>
  <c r="M230" i="8"/>
  <c r="M231" i="8"/>
  <c r="M232" i="8"/>
  <c r="M233" i="8"/>
  <c r="M234" i="8"/>
  <c r="M235" i="8"/>
  <c r="M236" i="8"/>
  <c r="M237" i="8"/>
  <c r="M238" i="8"/>
  <c r="M239" i="8"/>
  <c r="M240" i="8"/>
  <c r="M241" i="8"/>
  <c r="M242" i="8"/>
  <c r="M243" i="8"/>
  <c r="M244" i="8"/>
  <c r="M245" i="8"/>
  <c r="M246" i="8"/>
  <c r="M247" i="8"/>
  <c r="M248" i="8"/>
  <c r="M249" i="8"/>
  <c r="M250" i="8"/>
  <c r="M251" i="8"/>
  <c r="M252" i="8"/>
  <c r="M253" i="8"/>
  <c r="M254" i="8"/>
  <c r="J8" i="8"/>
  <c r="K253" i="8" l="1"/>
  <c r="K254" i="8"/>
  <c r="J253" i="8"/>
  <c r="J254" i="8"/>
  <c r="B267" i="8" l="1"/>
  <c r="B266" i="8"/>
  <c r="B265" i="8"/>
  <c r="B264" i="8"/>
  <c r="B263" i="8"/>
  <c r="B262" i="8"/>
  <c r="B261" i="8"/>
  <c r="B260" i="8"/>
  <c r="B259" i="8"/>
  <c r="B258" i="8"/>
  <c r="B257" i="8"/>
  <c r="B256" i="8"/>
  <c r="B255" i="8"/>
  <c r="B254" i="8"/>
  <c r="B253" i="8"/>
  <c r="B252" i="8"/>
  <c r="B251" i="8"/>
  <c r="B250" i="8"/>
  <c r="B249" i="8"/>
  <c r="B248" i="8"/>
  <c r="B247" i="8"/>
  <c r="B246" i="8"/>
  <c r="B245" i="8"/>
  <c r="B244" i="8"/>
  <c r="B243" i="8"/>
  <c r="B242" i="8"/>
  <c r="B241" i="8"/>
  <c r="B240" i="8"/>
  <c r="B239" i="8"/>
  <c r="B238" i="8"/>
  <c r="B237" i="8"/>
  <c r="B236" i="8"/>
  <c r="B235" i="8"/>
  <c r="B234" i="8"/>
  <c r="B233" i="8"/>
  <c r="B232" i="8"/>
  <c r="B231" i="8"/>
  <c r="B230" i="8"/>
  <c r="B229" i="8"/>
  <c r="B228" i="8"/>
  <c r="B227" i="8"/>
  <c r="B226" i="8"/>
  <c r="B225" i="8"/>
  <c r="B224" i="8"/>
  <c r="B223" i="8"/>
  <c r="B222" i="8"/>
  <c r="B221" i="8"/>
  <c r="B220" i="8"/>
  <c r="B219" i="8"/>
  <c r="B218" i="8"/>
  <c r="B217" i="8"/>
  <c r="B216" i="8"/>
  <c r="B215" i="8"/>
  <c r="B214" i="8"/>
  <c r="B213" i="8"/>
  <c r="B212" i="8"/>
  <c r="B211" i="8"/>
  <c r="B210" i="8"/>
  <c r="B209" i="8"/>
  <c r="B208" i="8"/>
  <c r="B207" i="8"/>
  <c r="B206" i="8"/>
  <c r="B205" i="8"/>
  <c r="B204" i="8"/>
  <c r="B203" i="8"/>
  <c r="B202" i="8"/>
  <c r="B201" i="8"/>
  <c r="B200" i="8"/>
  <c r="B199" i="8"/>
  <c r="B198" i="8"/>
  <c r="B197" i="8"/>
  <c r="B196" i="8"/>
  <c r="B195" i="8"/>
  <c r="B194" i="8"/>
  <c r="B193" i="8"/>
  <c r="B192" i="8"/>
  <c r="B191" i="8"/>
  <c r="B190" i="8"/>
  <c r="B189" i="8"/>
  <c r="B188" i="8"/>
  <c r="B187" i="8"/>
  <c r="B186" i="8"/>
  <c r="B185" i="8"/>
  <c r="B184" i="8"/>
  <c r="B183" i="8"/>
  <c r="B182" i="8"/>
  <c r="B181" i="8"/>
  <c r="B180" i="8"/>
  <c r="B179" i="8"/>
  <c r="B178" i="8"/>
  <c r="B177" i="8"/>
  <c r="B176" i="8"/>
  <c r="B175" i="8"/>
  <c r="B174" i="8"/>
  <c r="B173" i="8"/>
  <c r="B172" i="8"/>
  <c r="B171" i="8"/>
  <c r="B170" i="8"/>
  <c r="B169" i="8"/>
  <c r="B168" i="8"/>
  <c r="B167" i="8"/>
  <c r="B166" i="8"/>
  <c r="B165" i="8"/>
  <c r="B164" i="8"/>
  <c r="B163" i="8"/>
  <c r="B162" i="8"/>
  <c r="B161" i="8"/>
  <c r="B160" i="8"/>
  <c r="B159" i="8"/>
  <c r="B158" i="8"/>
  <c r="B157" i="8"/>
  <c r="B156" i="8"/>
  <c r="B155" i="8"/>
  <c r="B154" i="8"/>
  <c r="B153" i="8"/>
  <c r="B152" i="8"/>
  <c r="B151" i="8"/>
  <c r="B150" i="8"/>
  <c r="B149" i="8"/>
  <c r="J147" i="8" l="1"/>
  <c r="K147" i="8"/>
  <c r="J148" i="8"/>
  <c r="K148" i="8"/>
  <c r="J149" i="8"/>
  <c r="K149" i="8"/>
  <c r="J150" i="8"/>
  <c r="K150" i="8"/>
  <c r="J151" i="8"/>
  <c r="K151" i="8"/>
  <c r="J152" i="8"/>
  <c r="K152" i="8"/>
  <c r="J153" i="8"/>
  <c r="K153" i="8"/>
  <c r="J154" i="8"/>
  <c r="K154" i="8"/>
  <c r="J155" i="8"/>
  <c r="K155" i="8"/>
  <c r="J156" i="8"/>
  <c r="K156" i="8"/>
  <c r="J157" i="8"/>
  <c r="K157" i="8"/>
  <c r="J158" i="8"/>
  <c r="K158" i="8"/>
  <c r="J159" i="8"/>
  <c r="K159" i="8"/>
  <c r="J160" i="8"/>
  <c r="K160" i="8"/>
  <c r="J161" i="8"/>
  <c r="K161" i="8"/>
  <c r="J162" i="8"/>
  <c r="K162" i="8"/>
  <c r="J163" i="8"/>
  <c r="K163" i="8"/>
  <c r="J164" i="8"/>
  <c r="K164" i="8"/>
  <c r="J165" i="8"/>
  <c r="K165" i="8"/>
  <c r="J166" i="8"/>
  <c r="K166" i="8"/>
  <c r="J167" i="8"/>
  <c r="K167" i="8"/>
  <c r="J168" i="8"/>
  <c r="K168" i="8"/>
  <c r="J169" i="8"/>
  <c r="K169" i="8"/>
  <c r="J170" i="8"/>
  <c r="K170" i="8"/>
  <c r="J171" i="8"/>
  <c r="K171" i="8"/>
  <c r="J172" i="8"/>
  <c r="K172" i="8"/>
  <c r="J173" i="8"/>
  <c r="K173" i="8"/>
  <c r="J174" i="8"/>
  <c r="K174" i="8"/>
  <c r="J175" i="8"/>
  <c r="K175" i="8"/>
  <c r="J176" i="8"/>
  <c r="K176" i="8"/>
  <c r="J177" i="8"/>
  <c r="K177" i="8"/>
  <c r="J178" i="8"/>
  <c r="K178" i="8"/>
  <c r="J179" i="8"/>
  <c r="K179" i="8"/>
  <c r="J180" i="8"/>
  <c r="K180" i="8"/>
  <c r="J181" i="8"/>
  <c r="K181" i="8"/>
  <c r="J182" i="8"/>
  <c r="K182" i="8"/>
  <c r="J183" i="8"/>
  <c r="K183" i="8"/>
  <c r="J184" i="8"/>
  <c r="K184" i="8"/>
  <c r="J185" i="8"/>
  <c r="K185" i="8"/>
  <c r="J186" i="8"/>
  <c r="K186" i="8"/>
  <c r="J187" i="8"/>
  <c r="K187" i="8"/>
  <c r="J188" i="8"/>
  <c r="K188" i="8"/>
  <c r="J189" i="8"/>
  <c r="K189" i="8"/>
  <c r="J190" i="8"/>
  <c r="K190" i="8"/>
  <c r="J191" i="8"/>
  <c r="K191" i="8"/>
  <c r="J192" i="8"/>
  <c r="K192" i="8"/>
  <c r="J193" i="8"/>
  <c r="K193" i="8"/>
  <c r="J194" i="8"/>
  <c r="K194" i="8"/>
  <c r="J195" i="8"/>
  <c r="K195" i="8"/>
  <c r="J196" i="8"/>
  <c r="K196" i="8"/>
  <c r="J197" i="8"/>
  <c r="K197" i="8"/>
  <c r="J198" i="8"/>
  <c r="K198" i="8"/>
  <c r="J199" i="8"/>
  <c r="K199" i="8"/>
  <c r="J200" i="8"/>
  <c r="K200" i="8"/>
  <c r="J201" i="8"/>
  <c r="K201" i="8"/>
  <c r="J202" i="8"/>
  <c r="K202" i="8"/>
  <c r="J203" i="8"/>
  <c r="K203" i="8"/>
  <c r="J204" i="8"/>
  <c r="K204" i="8"/>
  <c r="J205" i="8"/>
  <c r="K205" i="8"/>
  <c r="J206" i="8"/>
  <c r="K206" i="8"/>
  <c r="J207" i="8"/>
  <c r="K207" i="8"/>
  <c r="J208" i="8"/>
  <c r="K208" i="8"/>
  <c r="J209" i="8"/>
  <c r="K209" i="8"/>
  <c r="J210" i="8"/>
  <c r="K210" i="8"/>
  <c r="J211" i="8"/>
  <c r="K211" i="8"/>
  <c r="J212" i="8"/>
  <c r="K212" i="8"/>
  <c r="J213" i="8"/>
  <c r="K213" i="8"/>
  <c r="J214" i="8"/>
  <c r="K214" i="8"/>
  <c r="J215" i="8"/>
  <c r="K215" i="8"/>
  <c r="J216" i="8"/>
  <c r="K216" i="8"/>
  <c r="J217" i="8"/>
  <c r="K217" i="8"/>
  <c r="J218" i="8"/>
  <c r="K218" i="8"/>
  <c r="J219" i="8"/>
  <c r="K219" i="8"/>
  <c r="J220" i="8"/>
  <c r="K220" i="8"/>
  <c r="J221" i="8"/>
  <c r="K221" i="8"/>
  <c r="J222" i="8"/>
  <c r="K222" i="8"/>
  <c r="J223" i="8"/>
  <c r="K223" i="8"/>
  <c r="J224" i="8"/>
  <c r="K224" i="8"/>
  <c r="J225" i="8"/>
  <c r="K225" i="8"/>
  <c r="J226" i="8"/>
  <c r="K226" i="8"/>
  <c r="J227" i="8"/>
  <c r="K227" i="8"/>
  <c r="J228" i="8"/>
  <c r="K228" i="8"/>
  <c r="J229" i="8"/>
  <c r="K229" i="8"/>
  <c r="J230" i="8"/>
  <c r="K230" i="8"/>
  <c r="J231" i="8"/>
  <c r="K231" i="8"/>
  <c r="J232" i="8"/>
  <c r="K232" i="8"/>
  <c r="J233" i="8"/>
  <c r="K233" i="8"/>
  <c r="J234" i="8"/>
  <c r="K234" i="8"/>
  <c r="J235" i="8"/>
  <c r="K235" i="8"/>
  <c r="J236" i="8"/>
  <c r="K236" i="8"/>
  <c r="J237" i="8"/>
  <c r="K237" i="8"/>
  <c r="J238" i="8"/>
  <c r="K238" i="8"/>
  <c r="J239" i="8"/>
  <c r="K239" i="8"/>
  <c r="J240" i="8"/>
  <c r="K240" i="8"/>
  <c r="J241" i="8"/>
  <c r="K241" i="8"/>
  <c r="J242" i="8"/>
  <c r="K242" i="8"/>
  <c r="J243" i="8"/>
  <c r="K243" i="8"/>
  <c r="J244" i="8"/>
  <c r="K244" i="8"/>
  <c r="J245" i="8"/>
  <c r="K245" i="8"/>
  <c r="J246" i="8"/>
  <c r="K246" i="8"/>
  <c r="J247" i="8"/>
  <c r="K247" i="8"/>
  <c r="J248" i="8"/>
  <c r="K248" i="8"/>
  <c r="J249" i="8"/>
  <c r="K249" i="8"/>
  <c r="J250" i="8"/>
  <c r="K250" i="8"/>
  <c r="J251" i="8"/>
  <c r="K251" i="8"/>
  <c r="J252" i="8"/>
  <c r="K252" i="8"/>
  <c r="B148" i="8"/>
  <c r="B147" i="8"/>
  <c r="B146" i="8"/>
  <c r="B145" i="8"/>
  <c r="B144" i="8"/>
  <c r="B143" i="8"/>
  <c r="B142" i="8"/>
  <c r="B141" i="8"/>
  <c r="B140" i="8"/>
  <c r="B139" i="8"/>
  <c r="B138" i="8"/>
  <c r="B137" i="8"/>
  <c r="B136" i="8"/>
  <c r="B135" i="8"/>
  <c r="B134" i="8"/>
  <c r="B133" i="8"/>
  <c r="B132" i="8"/>
  <c r="B131" i="8"/>
  <c r="B130" i="8"/>
  <c r="B129" i="8"/>
  <c r="B128" i="8"/>
  <c r="B127" i="8"/>
  <c r="B126" i="8"/>
  <c r="B125" i="8"/>
  <c r="B124" i="8"/>
  <c r="B123" i="8"/>
  <c r="B122" i="8"/>
  <c r="B121" i="8"/>
  <c r="B120" i="8"/>
  <c r="B119" i="8"/>
  <c r="B118" i="8"/>
  <c r="B117" i="8"/>
  <c r="B116" i="8"/>
  <c r="B115" i="8"/>
  <c r="B114" i="8"/>
  <c r="B113" i="8"/>
  <c r="B112" i="8"/>
  <c r="B111" i="8"/>
  <c r="B110" i="8"/>
  <c r="B109" i="8"/>
  <c r="B108" i="8"/>
  <c r="B107" i="8"/>
  <c r="B106" i="8"/>
  <c r="B105" i="8"/>
  <c r="B104" i="8"/>
  <c r="B103" i="8"/>
  <c r="B102" i="8"/>
  <c r="B101" i="8"/>
  <c r="B100" i="8"/>
  <c r="B99" i="8"/>
  <c r="B98" i="8"/>
  <c r="B97" i="8"/>
  <c r="B96" i="8"/>
  <c r="B95" i="8"/>
  <c r="B94" i="8"/>
  <c r="B93" i="8"/>
  <c r="B92" i="8"/>
  <c r="B91" i="8"/>
  <c r="B90" i="8"/>
  <c r="B89" i="8"/>
  <c r="B88" i="8"/>
  <c r="B87" i="8"/>
  <c r="B86" i="8"/>
  <c r="B85" i="8"/>
  <c r="B84" i="8"/>
  <c r="B83" i="8"/>
  <c r="B82" i="8"/>
  <c r="B81" i="8"/>
  <c r="B80" i="8"/>
  <c r="B79" i="8"/>
  <c r="B78" i="8"/>
  <c r="B77" i="8"/>
  <c r="B76" i="8"/>
  <c r="B75" i="8"/>
  <c r="B74" i="8"/>
  <c r="B73" i="8"/>
  <c r="B72" i="8"/>
  <c r="B71" i="8"/>
  <c r="B70" i="8"/>
  <c r="B69" i="8"/>
  <c r="B68" i="8"/>
  <c r="B67" i="8"/>
  <c r="B66" i="8"/>
  <c r="B65" i="8"/>
  <c r="B64" i="8"/>
  <c r="B63" i="8"/>
  <c r="B62" i="8"/>
  <c r="J4" i="8"/>
  <c r="J5" i="8"/>
  <c r="M5" i="8" s="1"/>
  <c r="J6" i="8"/>
  <c r="M6" i="8" s="1"/>
  <c r="J7" i="8"/>
  <c r="M7" i="8" s="1"/>
  <c r="J9" i="8"/>
  <c r="J10" i="8"/>
  <c r="J11" i="8"/>
  <c r="J12" i="8"/>
  <c r="J13" i="8"/>
  <c r="J14" i="8"/>
  <c r="J15" i="8"/>
  <c r="J16" i="8"/>
  <c r="J17" i="8"/>
  <c r="J18" i="8"/>
  <c r="J19" i="8"/>
  <c r="J20" i="8"/>
  <c r="J21" i="8"/>
  <c r="J22" i="8"/>
  <c r="J23" i="8"/>
  <c r="J24" i="8"/>
  <c r="J25" i="8"/>
  <c r="J26" i="8"/>
  <c r="J27" i="8"/>
  <c r="J28" i="8"/>
  <c r="J29" i="8"/>
  <c r="J30" i="8"/>
  <c r="J31" i="8"/>
  <c r="J32" i="8"/>
  <c r="J33" i="8"/>
  <c r="J34" i="8"/>
  <c r="J35" i="8"/>
  <c r="J36" i="8"/>
  <c r="J37" i="8"/>
  <c r="J38" i="8"/>
  <c r="J39" i="8"/>
  <c r="J40" i="8"/>
  <c r="J41" i="8"/>
  <c r="J42" i="8"/>
  <c r="J43" i="8"/>
  <c r="J44" i="8"/>
  <c r="J45" i="8"/>
  <c r="J46" i="8"/>
  <c r="J47" i="8"/>
  <c r="J48" i="8"/>
  <c r="J49" i="8"/>
  <c r="J50" i="8"/>
  <c r="J51" i="8"/>
  <c r="J52" i="8"/>
  <c r="J53" i="8"/>
  <c r="J54" i="8"/>
  <c r="J55" i="8"/>
  <c r="J56" i="8"/>
  <c r="J57" i="8"/>
  <c r="J58" i="8"/>
  <c r="J59" i="8"/>
  <c r="J60" i="8"/>
  <c r="J61" i="8"/>
  <c r="J62" i="8"/>
  <c r="J63" i="8"/>
  <c r="J64" i="8"/>
  <c r="J65" i="8"/>
  <c r="J66" i="8"/>
  <c r="J67" i="8"/>
  <c r="J68" i="8"/>
  <c r="J69" i="8"/>
  <c r="J70" i="8"/>
  <c r="J71" i="8"/>
  <c r="J72" i="8"/>
  <c r="J73" i="8"/>
  <c r="J74" i="8"/>
  <c r="J75" i="8"/>
  <c r="J76" i="8"/>
  <c r="J77" i="8"/>
  <c r="J78" i="8"/>
  <c r="J79" i="8"/>
  <c r="J80" i="8"/>
  <c r="J81" i="8"/>
  <c r="J82" i="8"/>
  <c r="J83" i="8"/>
  <c r="J84" i="8"/>
  <c r="J85" i="8"/>
  <c r="J86" i="8"/>
  <c r="J87" i="8"/>
  <c r="J88" i="8"/>
  <c r="J89" i="8"/>
  <c r="J90" i="8"/>
  <c r="J91" i="8"/>
  <c r="J92" i="8"/>
  <c r="J93" i="8"/>
  <c r="J94" i="8"/>
  <c r="J95" i="8"/>
  <c r="J96" i="8"/>
  <c r="J97" i="8"/>
  <c r="J98" i="8"/>
  <c r="J99" i="8"/>
  <c r="J100" i="8"/>
  <c r="J101" i="8"/>
  <c r="J102" i="8"/>
  <c r="J103" i="8"/>
  <c r="J104" i="8"/>
  <c r="J105" i="8"/>
  <c r="J106" i="8"/>
  <c r="J107" i="8"/>
  <c r="J108" i="8"/>
  <c r="J109" i="8"/>
  <c r="J110" i="8"/>
  <c r="J111" i="8"/>
  <c r="J112" i="8"/>
  <c r="J113" i="8"/>
  <c r="J114" i="8"/>
  <c r="J115" i="8"/>
  <c r="J116" i="8"/>
  <c r="J117" i="8"/>
  <c r="J118" i="8"/>
  <c r="J119" i="8"/>
  <c r="J120" i="8"/>
  <c r="J121" i="8"/>
  <c r="J122" i="8"/>
  <c r="J123" i="8"/>
  <c r="J124" i="8"/>
  <c r="J125" i="8"/>
  <c r="J126" i="8"/>
  <c r="J127" i="8"/>
  <c r="J128" i="8"/>
  <c r="J129" i="8"/>
  <c r="J130" i="8"/>
  <c r="J131" i="8"/>
  <c r="J132" i="8"/>
  <c r="J133" i="8"/>
  <c r="J134" i="8"/>
  <c r="J135" i="8"/>
  <c r="J136" i="8"/>
  <c r="J137" i="8"/>
  <c r="J138" i="8"/>
  <c r="J139" i="8"/>
  <c r="J140" i="8"/>
  <c r="J141" i="8"/>
  <c r="J142" i="8"/>
  <c r="J143" i="8"/>
  <c r="J144" i="8"/>
  <c r="J145" i="8"/>
  <c r="J146" i="8"/>
  <c r="K4" i="8"/>
  <c r="K5" i="8"/>
  <c r="K6" i="8"/>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82" i="8"/>
  <c r="K83" i="8"/>
  <c r="K84" i="8"/>
  <c r="K85" i="8"/>
  <c r="K86" i="8"/>
  <c r="K87" i="8"/>
  <c r="K88" i="8"/>
  <c r="K89" i="8"/>
  <c r="K90" i="8"/>
  <c r="K91" i="8"/>
  <c r="K92" i="8"/>
  <c r="K93" i="8"/>
  <c r="K94" i="8"/>
  <c r="K95" i="8"/>
  <c r="K96" i="8"/>
  <c r="K97" i="8"/>
  <c r="K98" i="8"/>
  <c r="K99" i="8"/>
  <c r="K100" i="8"/>
  <c r="K101" i="8"/>
  <c r="K102" i="8"/>
  <c r="K103" i="8"/>
  <c r="K104" i="8"/>
  <c r="K105" i="8"/>
  <c r="K106" i="8"/>
  <c r="K107" i="8"/>
  <c r="K108" i="8"/>
  <c r="K109" i="8"/>
  <c r="K110" i="8"/>
  <c r="K111" i="8"/>
  <c r="K112" i="8"/>
  <c r="K113" i="8"/>
  <c r="K114" i="8"/>
  <c r="K115" i="8"/>
  <c r="K116" i="8"/>
  <c r="K117" i="8"/>
  <c r="K118" i="8"/>
  <c r="K119" i="8"/>
  <c r="K120" i="8"/>
  <c r="K121" i="8"/>
  <c r="K122" i="8"/>
  <c r="K123" i="8"/>
  <c r="K124" i="8"/>
  <c r="K125" i="8"/>
  <c r="K126" i="8"/>
  <c r="K127" i="8"/>
  <c r="K128" i="8"/>
  <c r="K129" i="8"/>
  <c r="K130" i="8"/>
  <c r="K131" i="8"/>
  <c r="K132" i="8"/>
  <c r="K133" i="8"/>
  <c r="K134" i="8"/>
  <c r="K135" i="8"/>
  <c r="K136" i="8"/>
  <c r="K137" i="8"/>
  <c r="K138" i="8"/>
  <c r="K139" i="8"/>
  <c r="K140" i="8"/>
  <c r="K141" i="8"/>
  <c r="K142" i="8"/>
  <c r="K143" i="8"/>
  <c r="K144" i="8"/>
  <c r="K145" i="8"/>
  <c r="K146" i="8"/>
  <c r="B61" i="8"/>
  <c r="B60" i="8"/>
  <c r="B59" i="8"/>
  <c r="B58" i="8"/>
  <c r="B57" i="8"/>
  <c r="B56" i="8"/>
  <c r="B55" i="8"/>
  <c r="B54" i="8"/>
  <c r="B53" i="8"/>
  <c r="B52" i="8"/>
  <c r="B51" i="8"/>
  <c r="B50" i="8"/>
  <c r="B49" i="8"/>
  <c r="B48" i="8"/>
  <c r="B47" i="8"/>
  <c r="B46" i="8"/>
  <c r="B45" i="8"/>
  <c r="B44" i="8"/>
  <c r="B43" i="8"/>
  <c r="B42" i="8"/>
  <c r="B41" i="8"/>
  <c r="B40" i="8"/>
  <c r="B39" i="8"/>
  <c r="B38" i="8"/>
  <c r="B37" i="8"/>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7" i="8"/>
  <c r="B6" i="8"/>
  <c r="B5" i="8"/>
  <c r="B4" i="8"/>
  <c r="A4" i="8"/>
  <c r="M4" i="8" l="1"/>
</calcChain>
</file>

<file path=xl/sharedStrings.xml><?xml version="1.0" encoding="utf-8"?>
<sst xmlns="http://schemas.openxmlformats.org/spreadsheetml/2006/main" count="878" uniqueCount="369">
  <si>
    <t>Lote</t>
  </si>
  <si>
    <t>UNIDADE</t>
  </si>
  <si>
    <t>CENTRO PARTICIPANTE:  CEO</t>
  </si>
  <si>
    <t>PRODUTO - CARACTERÍSTICAS MÍNIMAS</t>
  </si>
  <si>
    <t>DETALHAMENTO</t>
  </si>
  <si>
    <t>Preço UNITÁRIO (R$)</t>
  </si>
  <si>
    <t>Qtde LICITADA</t>
  </si>
  <si>
    <t>Saldo / Automático</t>
  </si>
  <si>
    <t>ALERTA</t>
  </si>
  <si>
    <t>Fornecedor</t>
  </si>
  <si>
    <t>Item</t>
  </si>
  <si>
    <t>MARCA</t>
  </si>
  <si>
    <t>xx/xx/xxxx</t>
  </si>
  <si>
    <t>Tinta acrílica para piso, cor BRANCA (18L)</t>
  </si>
  <si>
    <t>Tinta acrílica para piso, cor CINZA (18L)</t>
  </si>
  <si>
    <t>Pincel p/ pintura na medida (polegadas): 3”. Cabo de madeira, cerda pelo sintético.</t>
  </si>
  <si>
    <t>Pincel p/ pintura na medida (polegadas): 1”. Cabo de madeira, cerda pelo sintético.</t>
  </si>
  <si>
    <t>Pincel p/ pintura na medida (polegadas): 2”. Cabo de madeira, cerda pelo sintético.</t>
  </si>
  <si>
    <t>OBJETO: AQUISIÇÃO DE MATERIAIS PARA MANUTENÇÃO DE BENS IMÓVEIS, MATERIAIS DE CONSTRUÇÃO E FERRAMENTAS PARA A UDESC OESTE/CEO</t>
  </si>
  <si>
    <t>Bandeja de pintura para rolo 23cm</t>
  </si>
  <si>
    <t>Rolo de lã sintética 23cm anti respingo</t>
  </si>
  <si>
    <t>Parafuso Autobrocante para fixação de telhas de fibrocimento 5/16" 110mm</t>
  </si>
  <si>
    <t>Parafuso metálico, tipo Chip Board Phillips Cabeça Tipo Panela; Material: Ferro Bicromatizado; Dimensões 4.0 X 20mm. caixa contendo 500 unidades de parafusos.</t>
  </si>
  <si>
    <t>Martelo de borracha, 60mm, cabo de madeira</t>
  </si>
  <si>
    <t>Broca de aço rápido, medindo 5,0mm</t>
  </si>
  <si>
    <t>Broca de aço rápido, medindo 4,0mm</t>
  </si>
  <si>
    <t>Broca de aço rápido, medindo 3,5mm</t>
  </si>
  <si>
    <t>Broca de aço rápido, medindo 8,0mm</t>
  </si>
  <si>
    <t>Broca de aço rápido, medindo 3,0mm</t>
  </si>
  <si>
    <t>Disco de Corte para Ferro 115 x 2,5 x 22mm</t>
  </si>
  <si>
    <t>Disco de corte para concreto diamantado 105mm</t>
  </si>
  <si>
    <t>Disco de Serra Circular 24 Dentes 184 MM</t>
  </si>
  <si>
    <t>Folha de Lixa para Metal (D'água) Grão 240. Tipo de Material do Grão: Óxido de Alumínio. Tamanho da Lixa (AxL): 225 X 275 mm.</t>
  </si>
  <si>
    <t>Folha de Lixa para Metal (D'água) Grão 1200. Tipo de Material do Grão: Óxido de Alumínio. Tamanho da Lixa (AxL): 225 X 275 mm.</t>
  </si>
  <si>
    <t>Folha de Lixa para Metal (D'água) Grão 2000. Tipo de Material do Grão: Óxido de Alumínio. Tamanho da Lixa (AxL): 225 X 275 mm.</t>
  </si>
  <si>
    <t>Cimento CP-II, saco com 50 kg</t>
  </si>
  <si>
    <t>Telha de fibrocimento e=8mm, de 3,00x1,06m</t>
  </si>
  <si>
    <t>Revestimento cerâmico retificado 30x60cm, cor branco, esmaltado</t>
  </si>
  <si>
    <t>Ripa de madeira pinus, dimensões: 10x250x3000mm</t>
  </si>
  <si>
    <t>Ripa de madeira pinus, dimensões: 10x150x3000mm</t>
  </si>
  <si>
    <t>Tinta acrílica, cor amarelo ouro, galão de 18 litros, Fosca, 1ª linha.</t>
  </si>
  <si>
    <t>Impermeabilizante flexível branco de base acrilica para coberturas (18L)</t>
  </si>
  <si>
    <t>metro</t>
  </si>
  <si>
    <t>m²</t>
  </si>
  <si>
    <t>m³</t>
  </si>
  <si>
    <t>Arame ovalado liso galvanizado; bitola 2,4x3,0mm/15x17 PG; carga de ruptura mínima 700kgf. Rolo 1.000 metros</t>
  </si>
  <si>
    <t>Arame liso zincado de 1000 metros de comprimento, 210g/m². Diâmetro de 1,83mm.</t>
  </si>
  <si>
    <t xml:space="preserve"> Catraca Para Esticar Arame Liso Nas Medidas 5 X 5 X 4 cm, Cabeça Sextavada 5/8 (16mm)</t>
  </si>
  <si>
    <t>Isolador 3/8" para vergalhão. Acompanhado de parafuso e porca para aplicação em hastes 3/8".</t>
  </si>
  <si>
    <t>Isolador roldana para cerca elétrica. Produzido em plástico PEAD ou PP e com filtro UV. Com 30mm de diâmetro na base.</t>
  </si>
  <si>
    <t>Parafuso metálico, tipo Chip Board philips, Medidas: 4,0 x 25 mm. caixa contendo 500 unidades de parafusos.</t>
  </si>
  <si>
    <t>Parafuso metálico, Chip Board Phillips Cabeça Tipo Panela; Material: Ferro Bicromatizado; Dimensões 4.0 X 50mm.  caixa contendo 500 unidades de parafusos.</t>
  </si>
  <si>
    <t xml:space="preserve">Parafuso autobrocante para costura de telhado- 5,5x22mm </t>
  </si>
  <si>
    <t>rolo</t>
  </si>
  <si>
    <t>peça</t>
  </si>
  <si>
    <t xml:space="preserve">unidade </t>
  </si>
  <si>
    <t>unidade</t>
  </si>
  <si>
    <t>caixa</t>
  </si>
  <si>
    <t>Grampo aço galvanizado 19x11mm para cerca (pacote de 1kg)</t>
  </si>
  <si>
    <t>Esquadro 12" escala em milímetro e polegada, graduação numérica em baixo relevo, cobertura anticorrosiva na lâmina, cabo em metal.</t>
  </si>
  <si>
    <t>TORNEIRA de mesa, cromada, bica alta 1/2"</t>
  </si>
  <si>
    <t>TORNEIRA de mesa, para banheiro com fechamento automático, em aço inox polido</t>
  </si>
  <si>
    <t xml:space="preserve">TUBO de PVC soldável marrom 25 mm, barra de 6 metros </t>
  </si>
  <si>
    <t>TUBO de Esgoto de PVC Branco 200mm, barra de 6 metros</t>
  </si>
  <si>
    <t>TUBO de Esgoto de PVC Branco 150mm, barra de 6 metros</t>
  </si>
  <si>
    <t>TUBO de Esgoto de PVC Branco 100mm, barra de 6 metros</t>
  </si>
  <si>
    <t>TUBO de Esgoto de PVC Branco 40mm, barra de 6 metros</t>
  </si>
  <si>
    <t>TUBO de esgoto em PVC Branco 50 mm, barra de 6 metros</t>
  </si>
  <si>
    <t xml:space="preserve">TUBO de água em PVC 32 mm, barra de 6 metros </t>
  </si>
  <si>
    <t xml:space="preserve">TUBO de água em PVC 50 mm, barra de 6 metros </t>
  </si>
  <si>
    <t>TUBO em PVC soldável 32 mm, barra de 6 metros</t>
  </si>
  <si>
    <t xml:space="preserve">TUBO em PVC soldável 50 mm, barra 6 metros </t>
  </si>
  <si>
    <t>União de esgoto 50 mm</t>
  </si>
  <si>
    <t>LUVA 25mm PVC soldável Marrom</t>
  </si>
  <si>
    <t>LUVA 32mm PVC soldável</t>
  </si>
  <si>
    <t xml:space="preserve">LUVA simples Esgoto 50mm </t>
  </si>
  <si>
    <t>LUVA 50mm PVC soldável</t>
  </si>
  <si>
    <t>LUVA Simples Esgoto 200mm</t>
  </si>
  <si>
    <t>LUVA Simples Esgoto 150mm</t>
  </si>
  <si>
    <t>LUVA Simples Esgoto 100mm</t>
  </si>
  <si>
    <t>LUVA Simples Esgoto 40mm</t>
  </si>
  <si>
    <t>JOELHO 90 ° de esgoto 50 mm</t>
  </si>
  <si>
    <t>JOELHO 90° de Esgoto 200mm</t>
  </si>
  <si>
    <t>JOELHO 90° para esgoto, 150mm</t>
  </si>
  <si>
    <t>JOELHO 90° de Esgoto, 100mm</t>
  </si>
  <si>
    <t>JOELHO 90° de Esgoto, 40mm</t>
  </si>
  <si>
    <t>JOELHO 3/4" em PVC Azul soldável</t>
  </si>
  <si>
    <t>JOELHO 3/4" em PVC Marrom  soldável</t>
  </si>
  <si>
    <t>CAP PVC 50 mm</t>
  </si>
  <si>
    <t>CAP PVC 32 mm</t>
  </si>
  <si>
    <t xml:space="preserve">Curva curta para esgoto em PVC -  50mm X 90 </t>
  </si>
  <si>
    <t xml:space="preserve">Pistola de calafetar - nylon </t>
  </si>
  <si>
    <t xml:space="preserve">REGISTRO DE ESFERA em PVC soldável, 50mm </t>
  </si>
  <si>
    <t>ADAPTADOR em PVC soldável, rosca, 32 mm</t>
  </si>
  <si>
    <t>ADAPTADOR em PVC soldável, rosca, 50 mm</t>
  </si>
  <si>
    <t>ADAPTADOR com flange em PVC soldável, 32 mm</t>
  </si>
  <si>
    <t>ADAPTADOR com flange em PVC soldável, 50 mm</t>
  </si>
  <si>
    <t>ADAPTADOR curto em PVC soldável, 32 mm x 1</t>
  </si>
  <si>
    <t xml:space="preserve">Adaptador curto PVC soldável 50 mm x 1.1/2" </t>
  </si>
  <si>
    <t>UNIÃO em PVC soldável, 32 mm</t>
  </si>
  <si>
    <t>TORNEIRA de plástico ABS não reciclado 1/2” preta, para jardim com bico de saída para mangueira de 1/2"</t>
  </si>
  <si>
    <t>ENGATE flexível em PVC 1/2"x 60cm, branco</t>
  </si>
  <si>
    <t>ASSENTO SANITÁRIO almofadado, com tampa em PVC, cor branco, oval</t>
  </si>
  <si>
    <t>VÁLVULA DE MICTÓRIO cromada, tipo pressmatic, bitola 1/2"</t>
  </si>
  <si>
    <t>FITA VEDA ROSCA 18mmX25m</t>
  </si>
  <si>
    <t>ROLO DE FITA ZEBRADA para isolamento/sinalização de área 7cm x 200m</t>
  </si>
  <si>
    <t>ROLO FITA DUPLA FACE acrílica, dimensões: 12mm x 20m</t>
  </si>
  <si>
    <t>SILICONE INCOLOR com bico dosador base água - 280g</t>
  </si>
  <si>
    <t>MANGUEIRA DE SILICONE incolor 8mm x 12,8mm</t>
  </si>
  <si>
    <t>CABO DE AÇO revestido de PVC. Medida: 3/32". Rolo de 100 m</t>
  </si>
  <si>
    <t>MANTA ASFÁLTICA autoadesiva aluminizada 20cm X 10m</t>
  </si>
  <si>
    <t>KIT GIZ DE LINHA com carretel de linha 30m e pó de giz vermelho para drywall</t>
  </si>
  <si>
    <t>BORRACHA DE SILICONE COM CATALISADOR. Borracha Líquida de Silicone para Moldagem. Para moldes de borracha de silicone flexível e de alta resistência. Pote 1Kg.</t>
  </si>
  <si>
    <t>DESENGRIPANTE SPRAY. Lubrificante multiuso, lubrificação e proteção contra o efeito da oxidação em materiais, equipamentos e superfícies metálicas. Óleo de base sintética biodegradável. Conteúdo: 300 ml.</t>
  </si>
  <si>
    <t>Folha de Lixa para Metal (D'água) Grão 320. Tipo de Material do Grão: Óxido de Alumínio. Tamanho da Lixa (AxL): 225 X 275 mm.</t>
  </si>
  <si>
    <t>Folha de Lixa para Metal (D'água) Grão 400. Tipo de Material do Grão: Óxido de Alumínio. Tamanho da Lixa (AxL): 225 X 275 mm.</t>
  </si>
  <si>
    <t>Folha de Lixa para Metal (D'água) Grão 600. Tipo de Material do Grão: Óxido de Alumínio. Tamanho da Lixa (AxL): 225 X 275 mm.</t>
  </si>
  <si>
    <t>Folha de Lixa para Metal (D'água) Grão 3000. Tipo de Material do Grão: Óxido de Alumínio. Tamanho da Lixa (AxL): 225 X 275 mm.</t>
  </si>
  <si>
    <t>TELA ALAMBRADO galvanizado fio 14 malha 85mm. Medida: 2,00x25 metros</t>
  </si>
  <si>
    <t xml:space="preserve">ESCADA EXTENSIVA 19 degraus tipo D e fibra vazada. Medida: 3,6m x 6,0 m. </t>
  </si>
  <si>
    <t>pacote</t>
  </si>
  <si>
    <t>MANGUEIRA CRISTAL. Medida: 1" x 2,0mm</t>
  </si>
  <si>
    <t xml:space="preserve">MANGUEIRA TRANÇADA para jardim, siliconada. Medida: 1/2” x 2,2 mm </t>
  </si>
  <si>
    <t>MANGUEIRA de gotejamento para irrigação 16 mm, com Espaçamento 20x20cm ou 15x15cm. Rolo de 300m</t>
  </si>
  <si>
    <t xml:space="preserve">MANGUEIRA de jardim uso com pressão da água de até 12 bar [174 psi] e temperatura de 50 °C, com 3 camadas distintas: interna em PVC, intermediária em fio de poliéster trançado e externa em PVC – laranja. Rolo de 50 metros. </t>
  </si>
  <si>
    <t>KIT conectores para mangueira de gotejamento com: 50 Registros + 50 Fim Linha + 50 chula (50 peças de cada)</t>
  </si>
  <si>
    <t>JOELHO para sistema de irrigação mangueira de 1/2'</t>
  </si>
  <si>
    <t>REGISTRO sistema de irrigação 1/2'</t>
  </si>
  <si>
    <t xml:space="preserve">TEMPORIZADOR manual para irrigação  </t>
  </si>
  <si>
    <t>kit</t>
  </si>
  <si>
    <t>SUPERA COM E IMPORTAÇÃO LTDA</t>
  </si>
  <si>
    <t xml:space="preserve">LONA preta pesada. Medidas: 8m x 50m. Mínimo de 150 micras. </t>
  </si>
  <si>
    <t xml:space="preserve">LONA DUPLA FACE para silagem na cor preta/branca. Medidas: 8m x 50m. 200 micras </t>
  </si>
  <si>
    <t>TELA DE SOMBREAMENTO 50%, com proteção UV, 3 anos de garantia contra o ressecamento e esfarelamento da malha. Medida: 4m x 50m, confeccionado em POLIETILENO</t>
  </si>
  <si>
    <t>TELA DE SOMBREAMENTO 30 a 40%. com proteção UV, 3 anos de garantia contra o ressecamento e esfarelamento da malha. Medidas: 3,0 X 50 m</t>
  </si>
  <si>
    <t>Areia média. Entrega a ser feita na Udesc FECEO - Guatambú</t>
  </si>
  <si>
    <t>Areia grossa. Entrega a ser feita na Udesc FECEO - Guatambú</t>
  </si>
  <si>
    <t>Brita nº 1. Entrega a ser feita na Udesc FECEO - Guatambú</t>
  </si>
  <si>
    <t>Telha folha de aluzinco TP40, 43mm. Comprimento: 8 metros. Entrega a ser feita na Udesc FECEO - Guatambú</t>
  </si>
  <si>
    <t>Cumeeiras de 43mm - para telhado aluzinco. Entrega a ser feita na Udesc FECEO - Guatambú</t>
  </si>
  <si>
    <t xml:space="preserve">Bloco de concreto para vedação. Medidas: 14x19x39 cm. </t>
  </si>
  <si>
    <t xml:space="preserve">Bloco de concreto para vedação. Medidas: 9x19x39 cm. </t>
  </si>
  <si>
    <t>Mini guia de concreto 7x45x19 cm.</t>
  </si>
  <si>
    <t>Bloco calha canaleta 14x19x19 cm.</t>
  </si>
  <si>
    <t>Argamassa colante AC II. Saco de 20 Kg</t>
  </si>
  <si>
    <t>Calha de beiral em aço galvanizado. Corte 30 cm x 2 metros de comprimento.</t>
  </si>
  <si>
    <t>Suportes em aço galvanizado para calha de beiral moldura 30 cm</t>
  </si>
  <si>
    <t>Bocais redondos em aço galvanizado de 3" de diâmetro (75mm).</t>
  </si>
  <si>
    <t>Tampas de cabeceira para calha de beiral moldura 30 cm</t>
  </si>
  <si>
    <t>Reservatório de água em polietileno com filtro UV e sem emendas; Capacidade: 500 L; Tampa: Tampa Roscavel</t>
  </si>
  <si>
    <t>Reservatório de água em polietileno com filtro UV e sem emendas; Capacidade: 5000 L; Tampa: Tampa Roscavel</t>
  </si>
  <si>
    <t>saco</t>
  </si>
  <si>
    <t>Madeira roliça de eucalipto tratado, diametro entre 8-10 centímetros, peça com 3 metros de comprimento.</t>
  </si>
  <si>
    <t>Madeira roliça de eucalipto tratado, diametro entre 6-8 centímetros, peça com 3 metros de comprimento.</t>
  </si>
  <si>
    <t>Madeira roliça de eucalipto tratado, diametro entre 15-18 centímetros, peça com 3 metros de comprimento.</t>
  </si>
  <si>
    <t>Selante elastomérico à base de poliuretano com bico dosador 310ml</t>
  </si>
  <si>
    <t>Tinta acrílica, cor branca, galão de 18 litros, Fosca, 1ª linha.</t>
  </si>
  <si>
    <t>Tinta acrílica, cor verde bandeira, galão de 18 litros, Fosca, 1ª linha.</t>
  </si>
  <si>
    <t>AGUARRÁS DESODORIZADA. Frasco contendo 5 Litros.</t>
  </si>
  <si>
    <t>Cabo para rolo de pintura. Tamanho: 23 cm. Material: Aço Zincado</t>
  </si>
  <si>
    <t>QUANTIDADE DISPONÍVEL PARA ADITIVAR</t>
  </si>
  <si>
    <t>Quantidade Aditivada Própria</t>
  </si>
  <si>
    <t xml:space="preserve"> AF nº  xx/2025 Qtde. DT </t>
  </si>
  <si>
    <t>Tela soldada 2,3mm, malha de 5cmx15cm máximo, h=1,5m e 25m (rolo)</t>
  </si>
  <si>
    <t>TELA ALAMBRADO galvanizado fio 12 malha 70mm. Medida: 1,50x25 metros (rolo)</t>
  </si>
  <si>
    <t xml:space="preserve">Rolo de Fio Eletroplástico 2,10mm P/ Cerca Elétrica - Bobina de 500m </t>
  </si>
  <si>
    <t>metros</t>
  </si>
  <si>
    <t>bobina</t>
  </si>
  <si>
    <t>kg</t>
  </si>
  <si>
    <t>bloco</t>
  </si>
  <si>
    <t>galão</t>
  </si>
  <si>
    <t>frasco</t>
  </si>
  <si>
    <t>gramas</t>
  </si>
  <si>
    <t>conjunto</t>
  </si>
  <si>
    <t>Broca de aço rápido medindo 6mm</t>
  </si>
  <si>
    <t>Broca de aço rápido medindo 10mm</t>
  </si>
  <si>
    <t>Broca de aço rápido medindo 12mm</t>
  </si>
  <si>
    <t xml:space="preserve">Roda/pneu câmara + eixo de carrinho de mão reforçado 3,25x8 </t>
  </si>
  <si>
    <t>Prego polido c/ cabeça 12x12  1kg</t>
  </si>
  <si>
    <t>Prego polido c/ cabeça13x18  1kg</t>
  </si>
  <si>
    <t>Prego  polido c/ cabeça 17x21  1kg</t>
  </si>
  <si>
    <t>Prego  polido c/ cabeça 17x27  1kg</t>
  </si>
  <si>
    <t>Prego  polido c/ cabeça 18x30  1kg</t>
  </si>
  <si>
    <t>Prego  polido c/ cabeça 19x36  1kg</t>
  </si>
  <si>
    <t>Vergalhão de aço 3/8'' 10mm barra 12m</t>
  </si>
  <si>
    <t>Vergalhão de aço 5/16'' 8mm barra 12m</t>
  </si>
  <si>
    <t>Carranca Lisa com prendedor de janela (UN)</t>
  </si>
  <si>
    <t>Broca para concreto, medindo 6mm</t>
  </si>
  <si>
    <t>Broca para concreto, medindo 8mm</t>
  </si>
  <si>
    <t>Broca para concreto, medindo 10mm</t>
  </si>
  <si>
    <t>Broca para concreto, medindo 12mm</t>
  </si>
  <si>
    <t>Pistola de calafetagem profissional em aço</t>
  </si>
  <si>
    <t>FERRAGEM FELIPE LTDA</t>
  </si>
  <si>
    <t xml:space="preserve">MANGUEIRA difusora de ar, microporosa 1/2 polegada </t>
  </si>
  <si>
    <t>Boia elétrica: Chave Nível Boia Eletromecânica 60 Graus Celsius, 127-220 VCA, 15 A (amperes) com Cabo 1,5m</t>
  </si>
  <si>
    <t>Boia para caixa dágua ou torneira de boia (Sistema 2 em 1: 1/2" e 3/4" no mesmo produto), haste de aluminio e para alta pressão de água</t>
  </si>
  <si>
    <t>ADESIVO para PVC com pincel. Embalagem de 175g.</t>
  </si>
  <si>
    <t xml:space="preserve">REGISTRO DE ESFERA em PVC soldável, 32 mm </t>
  </si>
  <si>
    <t>Bucha Plástica 6mm - caixa ou saco de 100 peças</t>
  </si>
  <si>
    <t>Bucha Plástica 8mm - caixa ou saco de 100 peças</t>
  </si>
  <si>
    <t>Bucha Plástica 10mm - caixa ou saco de 100 peças</t>
  </si>
  <si>
    <t>Bucha Plástica 12mm - caixa ou saco de 100 peças</t>
  </si>
  <si>
    <t>Kit Universal Duplo Acionamento Caixa Acoplada</t>
  </si>
  <si>
    <t>Torneira De Metal Para Jardim Bico 1/2"</t>
  </si>
  <si>
    <t xml:space="preserve">Pedrisco. </t>
  </si>
  <si>
    <t>MANTA GEOTÊXTIL, rolo com largura de 2,30</t>
  </si>
  <si>
    <t>Telha folha de aluzinco transparente/translúcida TP40, 43mm. Comprimento: 6 metros. Entrega a ser feita na Udesc Chapecó (bairro Santo Antonio)</t>
  </si>
  <si>
    <t>MEIO-FIO OU GUIA DE CONCRETO PRE MOLDADO, COMP 1 M, *30 X 10/12* CM (H X L1/L2)</t>
  </si>
  <si>
    <t>Paver 6 cm: paver com 6 x 10 x 20 cm (altura x largura x comprimento) com resistência mínima de 20 Mpa</t>
  </si>
  <si>
    <t>Reservatório de água em polietileno com filtro UV e sem emendas; Capacidade: 10000 Litros. Tampa Roscavel</t>
  </si>
  <si>
    <t>Tinta Esmalte Sintético Metais e Madeira (3,6L)</t>
  </si>
  <si>
    <t>Resina Impermeabilizante Incolor a base de elastômero sintético monocomponente 1L</t>
  </si>
  <si>
    <t>Adesivo de contato para pisos 3,3L</t>
  </si>
  <si>
    <t>Tinta Esmalte Interior e Exterior (3,6L)</t>
  </si>
  <si>
    <t>FUNDO PREPARADOR ACRILICO BASE AGUA 3,6L</t>
  </si>
  <si>
    <t>Adesivo plastico para tubulação de água quente, cor vermelha, 850g</t>
  </si>
  <si>
    <t>Primer Impermeabilizante Asfáltico 18L</t>
  </si>
  <si>
    <t>Cal para pintura externa - sacos</t>
  </si>
  <si>
    <t>Rolo de Pintura Espuma 9cm</t>
  </si>
  <si>
    <t>Colher De Pedreiro Com Canto Redondo 9"</t>
  </si>
  <si>
    <t>Rolo de Pintura Espuma 15cm</t>
  </si>
  <si>
    <t>Palanque de eucalipto, tratado, entre 16 e 17 cm, comprimento 5,5 m (Tratamento tipo CCA ou ACQ com retenção mínima de 10 kg/m³)</t>
  </si>
  <si>
    <t>Palanque de eucalipto, tratado, entre 16 e 17 cm, comprimento 0,7 m (Tratamento tipo CCA ou ACQ com retenção mínima de 10 kg/m³)</t>
  </si>
  <si>
    <t>Palanque de eucalipto, tratado, entre 10 e 11 cm, comprimento 4,0 m (Tratamento tipo CCA ou ACQ com retenção mínima de 10 kg/m³)</t>
  </si>
  <si>
    <t>Palanque de eucalipto, tratado, entre 16 e 17 cm, comprimento 4,0 m (Tratamento tipo CCA ou ACQ com retenção mínima de 10 kg/m³)</t>
  </si>
  <si>
    <t>Palanque de eucalipto, tratado, entre 16 e 17 cm, comprimento 4,5 m (Tratamento tipo CCA ou ACQ com retenção mínima de 10 kg/m³)</t>
  </si>
  <si>
    <t>Palanque de eucalipto, tratado, entre 6 e 7 cm, comprimento 2,2 m (Tratamento tipo CCA ou ACQ com retenção mínima de 10 kg/m³)</t>
  </si>
  <si>
    <t>Palanque de eucalipto, tratado, entre 8 e 9 cm, comprimento 6,5 m (Tratamento tipo CCA ou ACQ com retenção mínima de 10 kg/m³)</t>
  </si>
  <si>
    <t>Barrote de eucalipto tratado, 4 x 5 cm, 4 metros (Tratamento tipo CCA ou ACQ com retenção mínima de 10 kg/m³)</t>
  </si>
  <si>
    <t>Barrote de pinus tratado, 5 x7 cm, 3 metros (Tratamento tipo CCA ou ACQ com retenção mínima de 10 kg/m³)</t>
  </si>
  <si>
    <t>Palanque de eucalipto, tratado, entre 14 e 15 cm, comprimento 4 m (Tratamento tipo CCA ou ACQ com retenção mínima de 10 kg/m³)</t>
  </si>
  <si>
    <t>Palanque de eucalipto, tratado, entre 14 e 15 cm, comprimento 4,5 m (Tratamento tipo CCA ou ACQ com retenção mínima de 10 kg/m³)</t>
  </si>
  <si>
    <t>Tábua de Eucalipto tratado esp. 2,5 a 3cm por largura 15 a 20cm e comprimento de 3 a 5m (UN)</t>
  </si>
  <si>
    <t>Palanque de eucalipto, tratado, entre 12 e 13 cm, comprimento 6,0 m (Tratamento tipo CCA ou ACQ com retenção mínima de 10 kg/m³)</t>
  </si>
  <si>
    <t>Nivel Aluminio Profissional 120 cm</t>
  </si>
  <si>
    <t>Martelo com unha em aço forjado, cabo de madeira, em aço inoxidável.</t>
  </si>
  <si>
    <t>Enxada com cabo de madeira</t>
  </si>
  <si>
    <t>Facão em aço inoxidável com bainha</t>
  </si>
  <si>
    <t>Desempenadeira de Plástico 18x29cm</t>
  </si>
  <si>
    <t>Prumo de parede, corpo em aço carbono zincado</t>
  </si>
  <si>
    <t>Estilete profissional 18mm</t>
  </si>
  <si>
    <t>Jogo Soquete Canhão Sextavado para parafusaeira com 12 peças (6mm, 8mm, 10mm, 11mm, 12mm, 13mm, 14mm)</t>
  </si>
  <si>
    <t>Arco de serra manual profissional</t>
  </si>
  <si>
    <t>Lâmina de serra manual</t>
  </si>
  <si>
    <t>Rebitador Manual Profissional, inclusive pontas 1/8", 3/32", 5/32" e 3/16"</t>
  </si>
  <si>
    <t>Lanterna Profissional recarregável 200 lúmens</t>
  </si>
  <si>
    <t>Carrinho de Mão extraforte de aço carbono, mínimo 65 litros</t>
  </si>
  <si>
    <t>Trena 10 metros profissional</t>
  </si>
  <si>
    <t>Trena 100m Fita fibra vidro com manivela profissional</t>
  </si>
  <si>
    <t>Trena manual profissional 5 metros, emborrachada, com imã na ponta e trava</t>
  </si>
  <si>
    <t>Trena Laser, com medida de distância, área e volume; leitura de distância ao sol mínima de 10 m e na sombra mínima de 30 m</t>
  </si>
  <si>
    <t xml:space="preserve">NÍVEL LASER COM LINHAS VERDES COM MALETA DE TRANSPORTE. Especificação:Precisão ± 0,3 mm/m; cor da linha laser verde; fonte de energia por pilhas; projeção mínima 2 linhas; raio de ação mínimo 15 m; temperatura de serviço -10 – 50 °C; gama de autonivelamento ± 4°; tempo máximo de nivelamento 4 s; proteção contra pó e respingos de água IP 64; rosca para tripé 1/4". Referência: GLL 2-15 G Professional BOSCH. </t>
  </si>
  <si>
    <t>TRENA LASER PARA MEDIÇÃO COM LASER VERDE. Especificação:Faixa de medição mínima 50 m; cor laser verde;  capacidade mínima da memória 30; fonte de energia por pilhas; tempo de medição típico &lt; 0,5 s; unidades de medição m/cm/mm/pés/polegada/pés-polegada;  díodo laser 515 nm, &lt; 1 mW;  faixa de medição 0,05 – 50,00 m;  laser classe 2;  precisão de medição ± 1,5 mm;  faixa de medição da medição de inclinações 0 – 360° (4 x 90°); tempo de medição máximo 4 s;  proteção contra pó e respingos de água IP 65; rosca para tripé 1/4"; transferência de dados Bluetooth™. Referência: GLM 50-27 CG PROFESSIONAL BOSCH</t>
  </si>
  <si>
    <t xml:space="preserve">Esmerilhadeira angular profissional. Potência mínima de 900 Watts. Rotação sem carga de ao menos 11.000 RPM e controle eletrônico de velocidade variável. Tensão de operação de 127V ou 220V. Compatível com discos de 125 mm, com rosca do eixo M14. Estrutura com carcaça resistente a impactos e componentes internos metálicos, incluindo engrenagens e rolamentos blindados. Empunhadura lateral removível, com sistema antivibração e instalação em três posições. Proteção contra sobrecarga, interruptor com trava de segurança e cabo elétrico com no mínimo 2 metros e dupla isolação. Devem acompanhar o produto: empunhadura lateral, chave para troca de disco. É obrigatória certificação nacional válida e garantia mínima de 12 meses. </t>
  </si>
  <si>
    <t xml:space="preserve">Motosserra elétrica. Potência mínima de 1.400 Watts, tensão de operação de 127V ou 220V, equipada com sabre de 30 cm e corrente de corte compatível. Deve possuir sistema de segurança com freio automático da corrente (QuickStop ou equivalente), lubrificação automática da corrente com reservatório de óleo translúcido e de fácil acesso, além de sistema de tensionamento da corrente sem necessidade de ferramentas. Peso inferior a 5 kg (sem cabo), empunhadura ergonômica.. Deve acompanhar sabre, corrente e capa de proteção. É obrigatória a certificação nacional válida e garantia mínima de 12 meses. </t>
  </si>
  <si>
    <t>Medidor de ângulos. Especificação:Faixa de medição mínima 0° - 220°; precisão de medição ± 0,1°;  precisão de medição, níveis de bolha de ar ± 0,05°; precisão do cálculo do ângulo ± 0,1°; fonte de energia por pilhas. Referência: GAM 220 MF Professional BOSCH</t>
  </si>
  <si>
    <t>Lixadeira orbital, Potência minima 225 watts, 112x112 mm, com coletor de pó. 220v.  (Entrega em Chapecó - Zootecnia)</t>
  </si>
  <si>
    <t>Serrote elétrico com 2 baterias de lítio e 4 lâminas, potência 3000 Watts, sem fio.</t>
  </si>
  <si>
    <t>Serra de mesa, 10 polegadas, 2000W, 220V, com lâmina de serra</t>
  </si>
  <si>
    <t>Soprador térmico 220V, potência 1.800W, faixa de temperatura 50-650ºC.</t>
  </si>
  <si>
    <t>Serra mármore, 220V, 13.800 rpm, potência 1300W, disco 110mm.</t>
  </si>
  <si>
    <t>Furadeira de impacto, potência 760W, rpm 0-2.800, impactos por minuto 0-44.800, capacidade de perfuração concreto: 16mm, aço: 13mm e madeira: 30mm, incluso punho lateral e brocas 5mm, 6mm e 8mm para concreto, madeira e aço.</t>
  </si>
  <si>
    <t>Parafusadeira Furadeira duas velocidades, torque de 30Nm, incluso duas baterias 12V e maleta de guarda.</t>
  </si>
  <si>
    <t>Parafusadeira e Furadeira de Impacto 1/2 18v (ou superior) com 2 Baterias + Carregador. 
DESCRIÇÃO MÍNIMA: Parafusadeira e Furadeira de Impacto 1/2" Motor Brushless (sem escovas de carvão) com no mínimo 2 Baterias Li-ion 18V 2Ah (ou superior), com design compacto e ergonômico, acompanhada de carregador Bivolt compatível com as baterias e equipamento, e Maleta para acomodação de todas as peças. 
Tipo do Mandril: metálico de aperto rápido;
Capacidade de Perfuração em Madeira (mínimo): 35mm
Capacidade de Perfuração em Metal (mínimo): 10mm
Capacidade de Perfuração em Concreto (mínimo): 10mm. EQUIPAMENTO DEVE ESTAR ACOMPANHADO DOS MANUAIS. Prazo de Garantia mínimo: 12 meses Modelos de referência: DeWalt DCD7781D2-BR; Makita DHP485; Bosch GSB 18V-90 C; Milwaukee 2904-259.</t>
  </si>
  <si>
    <t>Aspirador de Pó e Água com mangueira de 2 metros, filtro de tecido, filtro espuma, filtro cartucho papel, bocal de piso, bocal de cantos, potência 1.600W, reservatório mínimo 30L, sucção mínima 170mbar, nível de ruído máximo 92dbA. Referência NT 30000 Karcher</t>
  </si>
  <si>
    <t>Bomba Submersível Elétrica (220V) para água suja. Potência mínima 1.100W. Capacidade de bombeamento mínima 240L/min</t>
  </si>
  <si>
    <t>Conector Óptico SPX MM 50/125µ LC-UPC</t>
  </si>
  <si>
    <t>Kit espátulas plásticas de POM antiestático para abrir notebook, celular, tablet, etc. Itens mínimos:
1 chave Philips 1,5mm
1 chave Pentalobe 0,8mm
1 ventosa 3cm de diâmetro
1 ventosa 3,5cm de diâmetro
8 palhetas de separação de adesivo/cola
1 'spudger' de plástico
1 'spudger' de metal
1 separador de tela touchscreen
8 ferramentas de plástico para separação de cases externos</t>
  </si>
  <si>
    <t>Suporte para Micrômetro Mitutoyo; Com Ângulo Ajustável; Até 100mm (4”)</t>
  </si>
  <si>
    <t>Câmera termográfica, tela miníma de 3,5", câmera de luz 5MP, faixa espectral 8 a 14 µm, resolução display mínima 640x480, sensor de IV mínimo 19.000 pixels, faixa de temperatura mínima  -20 a 400°C, com teclado virtual, conectividade wi-fi, palete de cores mínimas: fron, Gray, Rainbow, Arctic, Lava, Rainbow HC.</t>
  </si>
  <si>
    <t>Fechadura interna para porta de madeira cromada cor INOX</t>
  </si>
  <si>
    <t>Fecho trinco com dobradiça com cadeado pequeno (6 a 8cm)</t>
  </si>
  <si>
    <t>Fecho trinco com dobradiça com cadeado pequeno (10 a 14cm)</t>
  </si>
  <si>
    <t>Fecho com ferrolho trinco chato zincado (2 polegadas)</t>
  </si>
  <si>
    <t>Fecho com ferrolho trinco chato zincado (4 polegadas)</t>
  </si>
  <si>
    <t>Fecho com ferrolho trinco chato zincado (6 polegadas)</t>
  </si>
  <si>
    <t>Par de dobradiça porteira aço carbono (tamanho 0)</t>
  </si>
  <si>
    <t>Par de dobradiça porteira aço carbono (tamanho 1)</t>
  </si>
  <si>
    <t xml:space="preserve">Trinco tipo ferrolho com alça,  3 polegadas com parafusos, feito em açõ, com 7,5 cm de comprimento. </t>
  </si>
  <si>
    <t>Par de dobradiça porteira aço carbono (tamanho 2)</t>
  </si>
  <si>
    <t>Cadeados com chave LT 20</t>
  </si>
  <si>
    <t>Cadeados com chave LT 25</t>
  </si>
  <si>
    <t>Cadeados com chave LT 30</t>
  </si>
  <si>
    <t>Cadeados com chave LT 35</t>
  </si>
  <si>
    <t>Cadeados com chave LT 40</t>
  </si>
  <si>
    <t>Porta Cadeado/Trava Fechamento/Tramela cadeado; 63mm X 25mm; Zincado</t>
  </si>
  <si>
    <t>Cadeado 25 mm em latão; Corpo em latão maciço e chave em latão. Acompanha 2 chaves</t>
  </si>
  <si>
    <t xml:space="preserve">Porta Cadeado 63 mm Com Cadeado 20 mm e Parafusos. Composição: 02 chapas de aço, sendo uma chapa maior articulável e outra menor fixa; 01 chapa de aço menor de apoio da base, dobrada, formando 2 lados e 01 furo cada lado, para colocação do cadeado que acompanha. Espessura da chapa: 1 mm; Material de fabricação: Aço Carbono; Acabamento: Zincado. Porta Cadeado 63 mm Cadeado 20 mm. Embalagem com 01 porta cadeado, 01 cadeado com par de chaves e 4 parafusos. </t>
  </si>
  <si>
    <t>Cadeados com chave LT 45</t>
  </si>
  <si>
    <t>Pilha Botão modelo SR44, 1,55 V</t>
  </si>
  <si>
    <t>Pilha não recarregável, com 1,5V alcalina, tamanho (AA). Com 2 unidades, validade minima de 1 ano</t>
  </si>
  <si>
    <t>Pilha não recarregável, com 1,5V alcalina, tamanho AAA (palito). Com 2 unidades, validade minima de 1 ano</t>
  </si>
  <si>
    <t>Carregador de pilhas recarregáveis tipo AA e AAA com 4 pilhas AA. Carrega até 4 pilhas AA ou AAA simultaneamente; proteção eletrônica para carregamento seguro; autodesligamento quando as pilhas carregam 100%; tempo de carregamento entre 4 e 8 horas contínuas; indicativo de led para indicar o status de carregamento; tomada de acordo com o novo padrão brasileiro. Modelo de referência: Duracell.</t>
  </si>
  <si>
    <t>Pilhas recarregáveis AA Palito, blister com 4 unidades; compatível com qualquer carregador NiMH; duração de até 10 anos; Carga de 900mAH; vendidas pré-carregadas e prontas para o uso. Modelo de referência: Duracell.</t>
  </si>
  <si>
    <t>Jogo de Chaves de Fenda Bits e Soquetes 39 Peças</t>
  </si>
  <si>
    <t>Alicate corte diagonal 6", com isolação mínima até 1.000 V</t>
  </si>
  <si>
    <t>Alicate universal 8.1/2", para eletricista, com isolação mínima até 1.000 V</t>
  </si>
  <si>
    <t>Jogo de Chaves Combinada 8 a 19mm com Catraca 8 Peças</t>
  </si>
  <si>
    <t>Jogo de Chaves de Fenda e Phillips 7 Peças, com pontas magnéticas.</t>
  </si>
  <si>
    <t>Chave Teste com Ponta Chata 1/8x3" em Aço</t>
  </si>
  <si>
    <t>Chave grifo 12", tipo americana, em aço forjado</t>
  </si>
  <si>
    <t>Jogo de Chaves Combinadas com Catraca 12 Peças em Cromo Vaná</t>
  </si>
  <si>
    <t>SOUL DISTRIBUIDORA DE PRODUTOS E EQUIPAMENTOS INDUSTRIAIS LTDA</t>
  </si>
  <si>
    <t>W CARRARA JUNIOR LTDA</t>
  </si>
  <si>
    <t>VIGÊNCIA DA ATA:  22/01/2026 até 22/01/2027</t>
  </si>
  <si>
    <t>PROCESSO: PE 1565/2025 - SGPe 36011/2025</t>
  </si>
  <si>
    <t>33.90.30.26</t>
  </si>
  <si>
    <t>VONDER </t>
  </si>
  <si>
    <t xml:space="preserve">MORLAN </t>
  </si>
  <si>
    <t>SANTIN </t>
  </si>
  <si>
    <t>OLDEFER </t>
  </si>
  <si>
    <t>IGECAST </t>
  </si>
  <si>
    <t>CINFER</t>
  </si>
  <si>
    <t>AMBIENTUDE </t>
  </si>
  <si>
    <t>33.90.30.44</t>
  </si>
  <si>
    <t>33.90.30.16</t>
  </si>
  <si>
    <t>339030.24</t>
  </si>
  <si>
    <t>339030.26</t>
  </si>
  <si>
    <t>339030.03</t>
  </si>
  <si>
    <t>339030.25</t>
  </si>
  <si>
    <t>33.90.30.24</t>
  </si>
  <si>
    <t>33.90.30.42</t>
  </si>
  <si>
    <t>MISTER</t>
  </si>
  <si>
    <t>MTX</t>
  </si>
  <si>
    <t>THONPSON</t>
  </si>
  <si>
    <t>VILA</t>
  </si>
  <si>
    <t>NOVA</t>
  </si>
  <si>
    <t>TEK BOND</t>
  </si>
  <si>
    <t>STARFER</t>
  </si>
  <si>
    <t>ETANIZ</t>
  </si>
  <si>
    <t>GERDAU</t>
  </si>
  <si>
    <t>MIXLIFE</t>
  </si>
  <si>
    <t>339030.42</t>
  </si>
  <si>
    <t>339030.99</t>
  </si>
  <si>
    <t>DRI-PLAN</t>
  </si>
  <si>
    <t>SEROPLAST</t>
  </si>
  <si>
    <t>IMPLEBRAS</t>
  </si>
  <si>
    <t>AGROJET</t>
  </si>
  <si>
    <t>ALUMASA</t>
  </si>
  <si>
    <t>PLASTILIT</t>
  </si>
  <si>
    <t>SOCEL</t>
  </si>
  <si>
    <t>HERC</t>
  </si>
  <si>
    <t>BLUKIT</t>
  </si>
  <si>
    <t>ASTRA</t>
  </si>
  <si>
    <t>CASA E MIX STORE</t>
  </si>
  <si>
    <t>ATUAL METAIS</t>
  </si>
  <si>
    <t>CASA PREMIER</t>
  </si>
  <si>
    <t>339030.19</t>
  </si>
  <si>
    <t>FIBRAOESTE</t>
  </si>
  <si>
    <t>CORIARTE</t>
  </si>
  <si>
    <t>KRAFT</t>
  </si>
  <si>
    <t>ROMA</t>
  </si>
  <si>
    <t>KRONA</t>
  </si>
  <si>
    <t>CALCEM</t>
  </si>
  <si>
    <t>PARABONI</t>
  </si>
  <si>
    <t>NOVA54</t>
  </si>
  <si>
    <t>RENNA</t>
  </si>
  <si>
    <t>FAMASTIL</t>
  </si>
  <si>
    <t>33.90.30.99</t>
  </si>
  <si>
    <t>ESCA FORT</t>
  </si>
  <si>
    <t>FUZIL</t>
  </si>
  <si>
    <t>BOSCH</t>
  </si>
  <si>
    <t>DE WALT</t>
  </si>
  <si>
    <t>INDOBEST</t>
  </si>
  <si>
    <t>RAZI</t>
  </si>
  <si>
    <t>DWT</t>
  </si>
  <si>
    <t>FLIR</t>
  </si>
  <si>
    <t>SOPRANOI</t>
  </si>
  <si>
    <t>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</si>
</sst>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R$&quot;\ * #,##0.00_-;\-&quot;R$&quot;\ * #,##0.00_-;_-&quot;R$&quot;\ * &quot;-&quot;??_-;_-@_-"/>
    <numFmt numFmtId="164" formatCode="&quot;R$&quot;\ #,##0.00"/>
    <numFmt numFmtId="165" formatCode="_(* #,##0.00_);_(* \(#,##0.00\);_(* &quot;-&quot;??_);_(@_)"/>
    <numFmt numFmtId="166" formatCode="_(* #,##0.00_);_(* \(#,##0.00\);_(* \-??_);_(@_)"/>
    <numFmt numFmtId="167" formatCode="#,##0;[Red]#,##0"/>
    <numFmt numFmtId="168" formatCode="00"/>
  </numFmts>
  <fonts count="17" x14ac:knownFonts="1">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font>
    <font>
      <b/>
      <sz val="12"/>
      <color theme="1"/>
      <name val="Calibri"/>
      <family val="2"/>
      <scheme val="minor"/>
    </font>
    <font>
      <sz val="12"/>
      <color theme="1"/>
      <name val="Calibri"/>
      <family val="2"/>
      <scheme val="minor"/>
    </font>
    <font>
      <sz val="10"/>
      <color rgb="FFFF0000"/>
      <name val="Calibri"/>
      <family val="2"/>
      <scheme val="minor"/>
    </font>
    <font>
      <sz val="12"/>
      <name val="Calibri"/>
      <family val="2"/>
      <scheme val="minor"/>
    </font>
    <font>
      <b/>
      <sz val="12"/>
      <name val="Calibri"/>
      <family val="2"/>
      <scheme val="minor"/>
    </font>
    <font>
      <u/>
      <sz val="11"/>
      <color theme="10"/>
      <name val="Calibri"/>
      <family val="2"/>
      <scheme val="minor"/>
    </font>
    <font>
      <b/>
      <sz val="14"/>
      <name val="Calibri"/>
      <family val="2"/>
      <scheme val="minor"/>
    </font>
    <font>
      <sz val="14"/>
      <name val="Calibri"/>
      <family val="2"/>
      <scheme val="minor"/>
    </font>
    <font>
      <sz val="11"/>
      <name val="Calibri"/>
      <family val="2"/>
      <scheme val="minor"/>
    </font>
    <font>
      <b/>
      <sz val="14"/>
      <color theme="1"/>
      <name val="Calibri"/>
      <family val="2"/>
      <scheme val="minor"/>
    </font>
    <font>
      <sz val="14"/>
      <color theme="1"/>
      <name val="Calibri"/>
      <family val="2"/>
      <scheme val="minor"/>
    </font>
    <font>
      <sz val="11"/>
      <color theme="1"/>
      <name val="Calibri"/>
      <family val="2"/>
      <scheme val="minor"/>
    </font>
  </fonts>
  <fills count="13">
    <fill>
      <patternFill patternType="none"/>
    </fill>
    <fill>
      <patternFill patternType="gray125"/>
    </fill>
    <fill>
      <patternFill patternType="solid">
        <fgColor rgb="FFFFFF00"/>
        <bgColor indexed="64"/>
      </patternFill>
    </fill>
    <fill>
      <patternFill patternType="solid">
        <fgColor indexed="53"/>
        <bgColor indexed="64"/>
      </patternFill>
    </fill>
    <fill>
      <patternFill patternType="solid">
        <fgColor indexed="41"/>
        <bgColor indexed="64"/>
      </patternFill>
    </fill>
    <fill>
      <patternFill patternType="solid">
        <fgColor indexed="13"/>
        <bgColor indexed="26"/>
      </patternFill>
    </fill>
    <fill>
      <patternFill patternType="solid">
        <fgColor rgb="FFFF0000"/>
        <bgColor indexed="64"/>
      </patternFill>
    </fill>
    <fill>
      <patternFill patternType="solid">
        <fgColor rgb="FF00CC00"/>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2"/>
        <bgColor indexed="64"/>
      </patternFill>
    </fill>
    <fill>
      <patternFill patternType="solid">
        <fgColor theme="8"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2">
    <xf numFmtId="0" fontId="0" fillId="0" borderId="0"/>
    <xf numFmtId="0" fontId="1" fillId="0" borderId="0"/>
    <xf numFmtId="165" fontId="1" fillId="0" borderId="0" applyFont="0" applyFill="0" applyBorder="0" applyAlignment="0" applyProtection="0"/>
    <xf numFmtId="0" fontId="1" fillId="0" borderId="0"/>
    <xf numFmtId="44" fontId="1" fillId="0" borderId="0" applyFont="0" applyFill="0" applyBorder="0" applyAlignment="0" applyProtection="0"/>
    <xf numFmtId="166" fontId="1" fillId="0" borderId="0" applyFill="0" applyBorder="0" applyAlignment="0" applyProtection="0"/>
    <xf numFmtId="0" fontId="4" fillId="0" borderId="0"/>
    <xf numFmtId="9" fontId="1" fillId="0" borderId="0" applyFont="0" applyFill="0" applyBorder="0" applyAlignment="0" applyProtection="0"/>
    <xf numFmtId="0" fontId="1" fillId="0" borderId="0"/>
    <xf numFmtId="0" fontId="10" fillId="0" borderId="0" applyNumberFormat="0" applyFill="0" applyBorder="0" applyAlignment="0" applyProtection="0"/>
    <xf numFmtId="44" fontId="16" fillId="0" borderId="0" applyFont="0" applyFill="0" applyBorder="0" applyAlignment="0" applyProtection="0"/>
    <xf numFmtId="44" fontId="16" fillId="0" borderId="0" applyFont="0" applyFill="0" applyBorder="0" applyAlignment="0" applyProtection="0"/>
  </cellStyleXfs>
  <cellXfs count="130">
    <xf numFmtId="0" fontId="0" fillId="0" borderId="0" xfId="0"/>
    <xf numFmtId="0" fontId="3" fillId="4" borderId="1" xfId="0" applyFont="1" applyFill="1" applyBorder="1" applyAlignment="1">
      <alignment horizontal="center" vertical="center" wrapText="1"/>
    </xf>
    <xf numFmtId="0" fontId="3" fillId="4" borderId="1" xfId="3" applyFont="1" applyFill="1" applyBorder="1" applyAlignment="1" applyProtection="1">
      <alignment horizontal="center" vertical="center" wrapText="1"/>
      <protection locked="0"/>
    </xf>
    <xf numFmtId="0" fontId="3" fillId="4" borderId="1" xfId="3" applyFont="1" applyFill="1" applyBorder="1" applyAlignment="1">
      <alignment horizontal="center" vertical="center" wrapText="1"/>
    </xf>
    <xf numFmtId="167" fontId="3" fillId="4" borderId="1" xfId="3" applyNumberFormat="1" applyFont="1" applyFill="1" applyBorder="1" applyAlignment="1">
      <alignment horizontal="center" vertical="center" wrapText="1"/>
    </xf>
    <xf numFmtId="14" fontId="3" fillId="4" borderId="1" xfId="3" applyNumberFormat="1" applyFont="1" applyFill="1" applyBorder="1" applyAlignment="1" applyProtection="1">
      <alignment horizontal="center" vertical="center" wrapText="1"/>
      <protection locked="0"/>
    </xf>
    <xf numFmtId="0" fontId="0" fillId="0" borderId="0" xfId="3" applyFont="1" applyAlignment="1">
      <alignment vertical="center"/>
    </xf>
    <xf numFmtId="0" fontId="0" fillId="0" borderId="1" xfId="0" applyBorder="1" applyAlignment="1">
      <alignment horizontal="center" vertical="center"/>
    </xf>
    <xf numFmtId="0" fontId="0" fillId="0" borderId="0" xfId="0" applyAlignment="1">
      <alignment horizontal="center" vertical="center"/>
    </xf>
    <xf numFmtId="0" fontId="5" fillId="4" borderId="1" xfId="3" applyFont="1" applyFill="1" applyBorder="1" applyAlignment="1" applyProtection="1">
      <alignment horizontal="center" vertical="center"/>
      <protection locked="0"/>
    </xf>
    <xf numFmtId="0" fontId="6" fillId="0" borderId="0" xfId="0" applyFont="1"/>
    <xf numFmtId="0" fontId="3" fillId="3" borderId="1" xfId="0" applyFont="1" applyFill="1" applyBorder="1" applyAlignment="1">
      <alignment horizontal="center" vertical="center" wrapText="1"/>
    </xf>
    <xf numFmtId="3" fontId="3" fillId="7" borderId="1" xfId="0" applyNumberFormat="1" applyFont="1" applyFill="1" applyBorder="1" applyAlignment="1">
      <alignment horizontal="center" vertical="center"/>
    </xf>
    <xf numFmtId="3" fontId="2" fillId="6" borderId="1" xfId="0" applyNumberFormat="1" applyFont="1" applyFill="1" applyBorder="1" applyAlignment="1">
      <alignment horizontal="center" vertical="center"/>
    </xf>
    <xf numFmtId="0" fontId="8" fillId="8" borderId="1" xfId="0" applyFont="1" applyFill="1" applyBorder="1" applyAlignment="1">
      <alignment horizontal="center" vertical="center" wrapText="1"/>
    </xf>
    <xf numFmtId="164" fontId="8" fillId="8" borderId="1" xfId="0" applyNumberFormat="1" applyFont="1" applyFill="1" applyBorder="1" applyAlignment="1">
      <alignment horizontal="center" vertical="center"/>
    </xf>
    <xf numFmtId="0" fontId="8" fillId="2" borderId="1" xfId="0" applyFont="1" applyFill="1" applyBorder="1" applyAlignment="1">
      <alignment horizontal="center" vertical="center" wrapText="1"/>
    </xf>
    <xf numFmtId="164" fontId="0" fillId="0" borderId="0" xfId="0" applyNumberFormat="1"/>
    <xf numFmtId="0" fontId="2" fillId="2" borderId="1" xfId="0" applyFont="1" applyFill="1" applyBorder="1" applyAlignment="1">
      <alignment horizontal="center" vertical="center"/>
    </xf>
    <xf numFmtId="164" fontId="8" fillId="2" borderId="1" xfId="0" applyNumberFormat="1" applyFont="1" applyFill="1" applyBorder="1" applyAlignment="1">
      <alignment horizontal="center" vertical="center"/>
    </xf>
    <xf numFmtId="0" fontId="7" fillId="2" borderId="1" xfId="0" applyFont="1" applyFill="1" applyBorder="1" applyAlignment="1">
      <alignment horizontal="center" vertical="center"/>
    </xf>
    <xf numFmtId="3" fontId="3" fillId="9" borderId="1" xfId="0" applyNumberFormat="1" applyFont="1" applyFill="1" applyBorder="1" applyAlignment="1">
      <alignment horizontal="center" vertical="center"/>
    </xf>
    <xf numFmtId="3" fontId="3" fillId="10" borderId="1" xfId="0" applyNumberFormat="1" applyFont="1" applyFill="1" applyBorder="1" applyAlignment="1">
      <alignment horizontal="center" vertical="center"/>
    </xf>
    <xf numFmtId="0" fontId="3" fillId="0" borderId="0" xfId="0" applyFont="1"/>
    <xf numFmtId="168" fontId="9" fillId="11" borderId="1" xfId="0" applyNumberFormat="1" applyFont="1" applyFill="1" applyBorder="1" applyAlignment="1">
      <alignment horizontal="center" vertical="center"/>
    </xf>
    <xf numFmtId="0" fontId="12" fillId="11" borderId="1" xfId="1" applyFont="1" applyFill="1" applyBorder="1" applyAlignment="1">
      <alignment horizontal="left" vertical="center" wrapText="1"/>
    </xf>
    <xf numFmtId="0" fontId="12" fillId="11" borderId="1" xfId="0" applyFont="1" applyFill="1" applyBorder="1" applyAlignment="1">
      <alignment vertical="center" wrapText="1"/>
    </xf>
    <xf numFmtId="0" fontId="12" fillId="11" borderId="1" xfId="9" applyFont="1" applyFill="1" applyBorder="1" applyAlignment="1">
      <alignment vertical="center" wrapText="1"/>
    </xf>
    <xf numFmtId="0" fontId="12" fillId="11" borderId="1" xfId="0" applyFont="1" applyFill="1" applyBorder="1" applyAlignment="1">
      <alignment horizontal="left" vertical="center" wrapText="1"/>
    </xf>
    <xf numFmtId="0" fontId="13" fillId="11"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1" fontId="13" fillId="8" borderId="1" xfId="0" applyNumberFormat="1" applyFont="1" applyFill="1" applyBorder="1" applyAlignment="1">
      <alignment horizontal="center" vertical="center" wrapText="1"/>
    </xf>
    <xf numFmtId="0" fontId="13" fillId="11" borderId="1" xfId="0" applyFont="1" applyFill="1" applyBorder="1" applyAlignment="1">
      <alignment horizontal="center" vertical="center"/>
    </xf>
    <xf numFmtId="168" fontId="9" fillId="8" borderId="1" xfId="0" applyNumberFormat="1" applyFont="1" applyFill="1" applyBorder="1" applyAlignment="1">
      <alignment horizontal="center" vertical="center"/>
    </xf>
    <xf numFmtId="0" fontId="12" fillId="8" borderId="1" xfId="0" applyFont="1" applyFill="1" applyBorder="1" applyAlignment="1">
      <alignment horizontal="left" vertical="center" wrapText="1"/>
    </xf>
    <xf numFmtId="0" fontId="12" fillId="8" borderId="1" xfId="0" applyFont="1" applyFill="1" applyBorder="1" applyAlignment="1">
      <alignment vertical="center" wrapText="1"/>
    </xf>
    <xf numFmtId="0" fontId="8" fillId="11" borderId="1" xfId="0" applyFont="1" applyFill="1" applyBorder="1" applyAlignment="1">
      <alignment horizontal="center" vertical="center" wrapText="1"/>
    </xf>
    <xf numFmtId="168" fontId="9" fillId="2" borderId="1" xfId="0" applyNumberFormat="1" applyFont="1" applyFill="1" applyBorder="1" applyAlignment="1">
      <alignment horizontal="center" vertical="center"/>
    </xf>
    <xf numFmtId="0" fontId="12" fillId="2" borderId="1" xfId="0" applyFont="1" applyFill="1" applyBorder="1" applyAlignment="1">
      <alignment vertical="center" wrapText="1"/>
    </xf>
    <xf numFmtId="0" fontId="0" fillId="2" borderId="1" xfId="0" applyFont="1" applyFill="1" applyBorder="1" applyAlignment="1">
      <alignment horizontal="center" vertical="center"/>
    </xf>
    <xf numFmtId="3" fontId="3" fillId="2" borderId="1" xfId="0" applyNumberFormat="1" applyFont="1" applyFill="1" applyBorder="1" applyAlignment="1">
      <alignment horizontal="center" vertical="center"/>
    </xf>
    <xf numFmtId="0" fontId="13" fillId="2" borderId="1" xfId="0" applyFont="1" applyFill="1" applyBorder="1" applyAlignment="1">
      <alignment horizontal="center" vertical="center" wrapText="1"/>
    </xf>
    <xf numFmtId="0" fontId="12" fillId="2" borderId="1" xfId="0" applyFont="1" applyFill="1" applyBorder="1" applyAlignment="1">
      <alignment horizontal="left" vertical="center" wrapText="1"/>
    </xf>
    <xf numFmtId="164" fontId="8" fillId="2" borderId="2" xfId="0" applyNumberFormat="1" applyFont="1" applyFill="1" applyBorder="1" applyAlignment="1">
      <alignment horizontal="center" vertical="center"/>
    </xf>
    <xf numFmtId="164" fontId="8" fillId="2" borderId="4" xfId="0" applyNumberFormat="1" applyFont="1" applyFill="1" applyBorder="1" applyAlignment="1">
      <alignment horizontal="center" vertical="center"/>
    </xf>
    <xf numFmtId="0" fontId="0" fillId="2" borderId="0" xfId="0" applyFill="1"/>
    <xf numFmtId="0" fontId="12" fillId="11" borderId="1" xfId="0" applyFont="1" applyFill="1" applyBorder="1" applyAlignment="1">
      <alignment vertical="center"/>
    </xf>
    <xf numFmtId="0" fontId="14" fillId="4" borderId="1" xfId="0"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5" fillId="0" borderId="0" xfId="0" applyFont="1"/>
    <xf numFmtId="0" fontId="14" fillId="0" borderId="1" xfId="0" applyFont="1" applyBorder="1" applyAlignment="1">
      <alignment horizontal="center" vertical="center" wrapText="1"/>
    </xf>
    <xf numFmtId="0" fontId="12" fillId="2" borderId="1" xfId="0" applyFont="1" applyFill="1" applyBorder="1" applyAlignment="1">
      <alignment horizontal="justify" vertical="center" wrapText="1"/>
    </xf>
    <xf numFmtId="0" fontId="0" fillId="2" borderId="1" xfId="0" applyFill="1" applyBorder="1"/>
    <xf numFmtId="168" fontId="9" fillId="11" borderId="1" xfId="0" applyNumberFormat="1" applyFont="1" applyFill="1" applyBorder="1" applyAlignment="1">
      <alignment horizontal="center" vertical="center"/>
    </xf>
    <xf numFmtId="168" fontId="9" fillId="8" borderId="1" xfId="0" applyNumberFormat="1" applyFont="1" applyFill="1" applyBorder="1" applyAlignment="1">
      <alignment horizontal="center" vertical="center"/>
    </xf>
    <xf numFmtId="164" fontId="13" fillId="11" borderId="1" xfId="0" applyNumberFormat="1" applyFont="1" applyFill="1" applyBorder="1" applyAlignment="1">
      <alignment horizontal="center" vertical="center"/>
    </xf>
    <xf numFmtId="168" fontId="9" fillId="12" borderId="1" xfId="0" applyNumberFormat="1" applyFont="1" applyFill="1" applyBorder="1" applyAlignment="1">
      <alignment horizontal="center" vertical="center"/>
    </xf>
    <xf numFmtId="0" fontId="14" fillId="12"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1" fontId="13" fillId="8" borderId="1" xfId="0" applyNumberFormat="1" applyFont="1" applyFill="1" applyBorder="1" applyAlignment="1">
      <alignment horizontal="center" vertical="center" wrapText="1"/>
    </xf>
    <xf numFmtId="0" fontId="13" fillId="8" borderId="1" xfId="0" applyFont="1" applyFill="1" applyBorder="1" applyAlignment="1">
      <alignment horizontal="center" vertical="center"/>
    </xf>
    <xf numFmtId="0" fontId="13" fillId="8" borderId="1" xfId="0" applyFont="1" applyFill="1" applyBorder="1" applyAlignment="1">
      <alignment horizontal="center" vertical="center" wrapText="1"/>
    </xf>
    <xf numFmtId="1" fontId="13" fillId="8" borderId="1" xfId="0" applyNumberFormat="1" applyFont="1" applyFill="1" applyBorder="1" applyAlignment="1">
      <alignment horizontal="center" vertical="center" wrapText="1"/>
    </xf>
    <xf numFmtId="0" fontId="13" fillId="8" borderId="1" xfId="0" applyFont="1" applyFill="1" applyBorder="1" applyAlignment="1">
      <alignment horizontal="center" vertical="center"/>
    </xf>
    <xf numFmtId="17" fontId="13" fillId="8" borderId="1" xfId="0" applyNumberFormat="1" applyFont="1" applyFill="1" applyBorder="1" applyAlignment="1">
      <alignment horizontal="center" vertical="center" wrapText="1"/>
    </xf>
    <xf numFmtId="0" fontId="13" fillId="8"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2" fillId="12" borderId="1" xfId="0" applyFont="1" applyFill="1" applyBorder="1" applyAlignment="1">
      <alignment horizontal="left" vertical="center" wrapText="1"/>
    </xf>
    <xf numFmtId="164" fontId="13" fillId="11" borderId="1" xfId="0" applyNumberFormat="1" applyFont="1" applyFill="1" applyBorder="1" applyAlignment="1">
      <alignment horizontal="center" vertical="center" wrapText="1"/>
    </xf>
    <xf numFmtId="0" fontId="13" fillId="8"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164" fontId="13" fillId="8" borderId="1" xfId="0" applyNumberFormat="1" applyFont="1" applyFill="1" applyBorder="1" applyAlignment="1">
      <alignment horizontal="center" vertical="center"/>
    </xf>
    <xf numFmtId="0" fontId="13" fillId="8"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168" fontId="9" fillId="8" borderId="2" xfId="0" applyNumberFormat="1" applyFont="1" applyFill="1" applyBorder="1" applyAlignment="1">
      <alignment horizontal="center" vertical="center"/>
    </xf>
    <xf numFmtId="168" fontId="9" fillId="8" borderId="3" xfId="0" applyNumberFormat="1" applyFont="1" applyFill="1" applyBorder="1" applyAlignment="1">
      <alignment horizontal="center" vertical="center"/>
    </xf>
    <xf numFmtId="168" fontId="9" fillId="8" borderId="4" xfId="0" applyNumberFormat="1" applyFont="1" applyFill="1" applyBorder="1" applyAlignment="1">
      <alignment horizontal="center" vertical="center"/>
    </xf>
    <xf numFmtId="0" fontId="14" fillId="8" borderId="1" xfId="1" applyFont="1" applyFill="1" applyBorder="1" applyAlignment="1">
      <alignment horizontal="center" vertical="center" wrapText="1"/>
    </xf>
    <xf numFmtId="168" fontId="9" fillId="11" borderId="2" xfId="0" applyNumberFormat="1" applyFont="1" applyFill="1" applyBorder="1" applyAlignment="1">
      <alignment horizontal="center" vertical="center"/>
    </xf>
    <xf numFmtId="168" fontId="9" fillId="11" borderId="3" xfId="0" applyNumberFormat="1" applyFont="1" applyFill="1" applyBorder="1" applyAlignment="1">
      <alignment horizontal="center" vertical="center"/>
    </xf>
    <xf numFmtId="168" fontId="9" fillId="11" borderId="4" xfId="0" applyNumberFormat="1" applyFont="1" applyFill="1" applyBorder="1" applyAlignment="1">
      <alignment horizontal="center" vertical="center"/>
    </xf>
    <xf numFmtId="168" fontId="11" fillId="11" borderId="2" xfId="0" applyNumberFormat="1" applyFont="1" applyFill="1" applyBorder="1" applyAlignment="1">
      <alignment horizontal="center" vertical="center" wrapText="1"/>
    </xf>
    <xf numFmtId="168" fontId="11" fillId="11" borderId="3" xfId="0" applyNumberFormat="1" applyFont="1" applyFill="1" applyBorder="1" applyAlignment="1">
      <alignment horizontal="center" vertical="center" wrapText="1"/>
    </xf>
    <xf numFmtId="168" fontId="11" fillId="11" borderId="4"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left" vertical="center" wrapText="1"/>
    </xf>
    <xf numFmtId="168" fontId="9" fillId="8" borderId="1" xfId="0" applyNumberFormat="1" applyFont="1" applyFill="1" applyBorder="1" applyAlignment="1">
      <alignment horizontal="center" vertical="center"/>
    </xf>
    <xf numFmtId="3" fontId="3" fillId="5" borderId="1" xfId="3" applyNumberFormat="1" applyFont="1" applyFill="1" applyBorder="1" applyAlignment="1" applyProtection="1">
      <alignment horizontal="center" vertical="center" wrapText="1"/>
      <protection locked="0"/>
    </xf>
    <xf numFmtId="0" fontId="11" fillId="11" borderId="2" xfId="0" applyFont="1" applyFill="1" applyBorder="1" applyAlignment="1">
      <alignment horizontal="center" vertical="center" wrapText="1"/>
    </xf>
    <xf numFmtId="0" fontId="11" fillId="11" borderId="3" xfId="0" applyFont="1" applyFill="1" applyBorder="1" applyAlignment="1">
      <alignment horizontal="center" vertical="center" wrapText="1"/>
    </xf>
    <xf numFmtId="0" fontId="11" fillId="11" borderId="4" xfId="0" applyFont="1" applyFill="1" applyBorder="1" applyAlignment="1">
      <alignment horizontal="center" vertical="center" wrapText="1"/>
    </xf>
    <xf numFmtId="168" fontId="9" fillId="12" borderId="2" xfId="0" applyNumberFormat="1" applyFont="1" applyFill="1" applyBorder="1" applyAlignment="1">
      <alignment horizontal="center" vertical="center"/>
    </xf>
    <xf numFmtId="168" fontId="9" fillId="12" borderId="3" xfId="0" applyNumberFormat="1" applyFont="1" applyFill="1" applyBorder="1" applyAlignment="1">
      <alignment horizontal="center" vertical="center"/>
    </xf>
    <xf numFmtId="168" fontId="9" fillId="12" borderId="4" xfId="0" applyNumberFormat="1" applyFont="1" applyFill="1" applyBorder="1" applyAlignment="1">
      <alignment horizontal="center" vertical="center"/>
    </xf>
    <xf numFmtId="0" fontId="14" fillId="12" borderId="1" xfId="0" applyFont="1" applyFill="1" applyBorder="1" applyAlignment="1">
      <alignment horizontal="center" vertical="center" wrapText="1"/>
    </xf>
    <xf numFmtId="168" fontId="9" fillId="11" borderId="1" xfId="0" applyNumberFormat="1" applyFont="1" applyFill="1" applyBorder="1" applyAlignment="1">
      <alignment horizontal="center" vertical="center"/>
    </xf>
    <xf numFmtId="168" fontId="9" fillId="2" borderId="2" xfId="0" applyNumberFormat="1" applyFont="1" applyFill="1" applyBorder="1" applyAlignment="1">
      <alignment horizontal="center" vertical="center"/>
    </xf>
    <xf numFmtId="168" fontId="9" fillId="2" borderId="3" xfId="0" applyNumberFormat="1" applyFont="1" applyFill="1" applyBorder="1" applyAlignment="1">
      <alignment horizontal="center" vertical="center"/>
    </xf>
    <xf numFmtId="168" fontId="9" fillId="2" borderId="4" xfId="0" applyNumberFormat="1" applyFont="1" applyFill="1" applyBorder="1" applyAlignment="1">
      <alignment horizontal="center" vertical="center"/>
    </xf>
    <xf numFmtId="168" fontId="9" fillId="2" borderId="1" xfId="0" applyNumberFormat="1" applyFont="1" applyFill="1" applyBorder="1" applyAlignment="1">
      <alignment horizontal="center" vertical="center"/>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5" fillId="2" borderId="1" xfId="0" applyFont="1" applyFill="1" applyBorder="1" applyAlignment="1">
      <alignment horizontal="center"/>
    </xf>
    <xf numFmtId="0" fontId="14" fillId="0" borderId="1" xfId="0" applyFont="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4" fillId="8" borderId="1" xfId="0" applyFont="1" applyFill="1" applyBorder="1" applyAlignment="1">
      <alignment horizontal="center" vertical="center" wrapText="1"/>
    </xf>
    <xf numFmtId="0" fontId="11" fillId="11" borderId="1" xfId="0" applyFont="1" applyFill="1" applyBorder="1" applyAlignment="1">
      <alignment vertical="center" wrapText="1"/>
    </xf>
    <xf numFmtId="0" fontId="11" fillId="8" borderId="1" xfId="0" applyFont="1" applyFill="1" applyBorder="1" applyAlignment="1">
      <alignment horizontal="center" vertical="center" wrapText="1"/>
    </xf>
    <xf numFmtId="0" fontId="13" fillId="12" borderId="1" xfId="0" applyFont="1" applyFill="1" applyBorder="1" applyAlignment="1">
      <alignment horizontal="center" vertical="center" wrapText="1"/>
    </xf>
    <xf numFmtId="164" fontId="8" fillId="12" borderId="1" xfId="0" applyNumberFormat="1" applyFont="1" applyFill="1" applyBorder="1" applyAlignment="1">
      <alignment horizontal="center" vertical="center" wrapText="1"/>
    </xf>
    <xf numFmtId="0" fontId="12" fillId="12" borderId="1" xfId="0" applyFont="1" applyFill="1" applyBorder="1" applyAlignment="1">
      <alignment vertical="center"/>
    </xf>
    <xf numFmtId="0" fontId="12" fillId="12" borderId="1" xfId="0" applyFont="1" applyFill="1" applyBorder="1" applyAlignment="1">
      <alignment vertical="center" wrapText="1"/>
    </xf>
    <xf numFmtId="164" fontId="13" fillId="8" borderId="1" xfId="0" applyNumberFormat="1" applyFont="1" applyFill="1" applyBorder="1" applyAlignment="1">
      <alignment horizontal="center" vertical="center" wrapText="1"/>
    </xf>
    <xf numFmtId="164" fontId="8" fillId="11" borderId="1" xfId="0" applyNumberFormat="1" applyFont="1" applyFill="1" applyBorder="1" applyAlignment="1">
      <alignment horizontal="center" vertical="center" wrapText="1"/>
    </xf>
    <xf numFmtId="0" fontId="11" fillId="8" borderId="2" xfId="0" applyFont="1" applyFill="1" applyBorder="1" applyAlignment="1">
      <alignment horizontal="center" vertical="center" wrapText="1"/>
    </xf>
    <xf numFmtId="0" fontId="11" fillId="8" borderId="3" xfId="0" applyFont="1" applyFill="1" applyBorder="1" applyAlignment="1">
      <alignment horizontal="center" vertical="center" wrapText="1"/>
    </xf>
    <xf numFmtId="0" fontId="11" fillId="8" borderId="4" xfId="0" applyFont="1" applyFill="1" applyBorder="1" applyAlignment="1">
      <alignment horizontal="center" vertical="center" wrapText="1"/>
    </xf>
    <xf numFmtId="164" fontId="13" fillId="12" borderId="1" xfId="0" applyNumberFormat="1" applyFont="1" applyFill="1" applyBorder="1" applyAlignment="1">
      <alignment horizontal="center" vertical="center"/>
    </xf>
    <xf numFmtId="164" fontId="3" fillId="4" borderId="1" xfId="5" applyNumberFormat="1" applyFont="1" applyFill="1" applyBorder="1" applyAlignment="1" applyProtection="1">
      <alignment horizontal="center" vertical="center" wrapText="1"/>
    </xf>
    <xf numFmtId="164" fontId="0" fillId="2" borderId="1" xfId="0" applyNumberFormat="1" applyFill="1" applyBorder="1" applyAlignment="1">
      <alignment horizontal="center" vertical="center"/>
    </xf>
    <xf numFmtId="164" fontId="0" fillId="0" borderId="0" xfId="0" applyNumberFormat="1" applyAlignment="1">
      <alignment horizontal="center" vertical="center"/>
    </xf>
  </cellXfs>
  <cellStyles count="12">
    <cellStyle name="Hiperlink" xfId="9" builtinId="8"/>
    <cellStyle name="Moeda 2" xfId="10" xr:uid="{00000000-0005-0000-0000-000032000000}"/>
    <cellStyle name="Moeda 3" xfId="4" xr:uid="{00000000-0005-0000-0000-000001000000}"/>
    <cellStyle name="Moeda 3 2" xfId="11" xr:uid="{00000000-0005-0000-0000-000033000000}"/>
    <cellStyle name="Normal" xfId="0" builtinId="0"/>
    <cellStyle name="Normal 2" xfId="6" xr:uid="{00000000-0005-0000-0000-000003000000}"/>
    <cellStyle name="Normal 2 2" xfId="3" xr:uid="{00000000-0005-0000-0000-000004000000}"/>
    <cellStyle name="Normal 2 2 2" xfId="8" xr:uid="{00000000-0005-0000-0000-000005000000}"/>
    <cellStyle name="Normal 5" xfId="1" xr:uid="{00000000-0005-0000-0000-000006000000}"/>
    <cellStyle name="Porcentagem 2" xfId="7" xr:uid="{00000000-0005-0000-0000-000007000000}"/>
    <cellStyle name="Separador de milhares 3" xfId="5" xr:uid="{00000000-0005-0000-0000-000008000000}"/>
    <cellStyle name="Vírgula 2" xfId="2" xr:uid="{00000000-0005-0000-0000-000009000000}"/>
  </cellStyles>
  <dxfs count="16">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s>
  <tableStyles count="0" defaultTableStyle="TableStyleMedium2" defaultPivotStyle="PivotStyleMedium9"/>
  <colors>
    <mruColors>
      <color rgb="FFCCFFFF"/>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upperseg.com.br/cerca-eletrica/acessorios/cabos-e-fios/rolo-de-fio-eletroplastico-de-210mm-p-cerca-eletrica-bobina-de-500m-750m-e-1000m/?srsltid=AfmBOorrMg2gRTA4HBLoo6nfQuWZsr5roF32PpK8Ke6CsxshapBJUgp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A267"/>
  <sheetViews>
    <sheetView tabSelected="1" topLeftCell="C1" zoomScaleNormal="100" workbookViewId="0">
      <selection activeCell="P8" sqref="P8"/>
    </sheetView>
  </sheetViews>
  <sheetFormatPr defaultColWidth="9.140625" defaultRowHeight="18.75" x14ac:dyDescent="0.3"/>
  <cols>
    <col min="1" max="1" width="5.140625" style="10" customWidth="1"/>
    <col min="2" max="2" width="7" customWidth="1"/>
    <col min="3" max="3" width="22" style="49" customWidth="1"/>
    <col min="4" max="4" width="116.5703125" bestFit="1" customWidth="1"/>
    <col min="5" max="5" width="14.28515625" customWidth="1"/>
    <col min="6" max="6" width="10.5703125" customWidth="1"/>
    <col min="7" max="7" width="23" customWidth="1"/>
    <col min="8" max="8" width="13.140625" style="129" customWidth="1"/>
    <col min="9" max="9" width="9.140625" style="45" customWidth="1"/>
    <col min="10" max="10" width="13" customWidth="1"/>
    <col min="11" max="12" width="13" hidden="1" customWidth="1"/>
    <col min="13" max="13" width="8.140625" customWidth="1"/>
    <col min="14" max="14" width="10.28515625" customWidth="1"/>
    <col min="15" max="15" width="10" customWidth="1"/>
    <col min="16" max="16" width="10.28515625" customWidth="1"/>
    <col min="17" max="17" width="10" customWidth="1"/>
    <col min="18" max="18" width="10.28515625" customWidth="1"/>
    <col min="19" max="19" width="10" customWidth="1"/>
    <col min="20" max="20" width="10.28515625" customWidth="1"/>
    <col min="21" max="21" width="10" customWidth="1"/>
    <col min="22" max="22" width="10.28515625" customWidth="1"/>
    <col min="23" max="23" width="10" customWidth="1"/>
    <col min="24" max="24" width="10.28515625" customWidth="1"/>
    <col min="25" max="25" width="10" customWidth="1"/>
    <col min="26" max="26" width="10.28515625" customWidth="1"/>
    <col min="27" max="27" width="10" customWidth="1"/>
    <col min="28" max="28" width="10.28515625" customWidth="1"/>
    <col min="29" max="29" width="10" customWidth="1"/>
    <col min="30" max="30" width="10.28515625" customWidth="1"/>
    <col min="31" max="31" width="10" customWidth="1"/>
    <col min="32" max="32" width="10.28515625" customWidth="1"/>
    <col min="33" max="33" width="10" customWidth="1"/>
    <col min="34" max="34" width="10.28515625" customWidth="1"/>
    <col min="35" max="35" width="10" customWidth="1"/>
    <col min="36" max="36" width="10.28515625" customWidth="1"/>
    <col min="37" max="37" width="10" customWidth="1"/>
    <col min="38" max="38" width="10.28515625" customWidth="1"/>
    <col min="39" max="39" width="10" customWidth="1"/>
    <col min="40" max="40" width="10.28515625" customWidth="1"/>
    <col min="41" max="41" width="10" customWidth="1"/>
    <col min="42" max="42" width="10.28515625" customWidth="1"/>
    <col min="43" max="43" width="10" customWidth="1"/>
    <col min="44" max="44" width="10.28515625" customWidth="1"/>
    <col min="45" max="45" width="10" customWidth="1"/>
  </cols>
  <sheetData>
    <row r="1" spans="1:53" ht="37.5" customHeight="1" x14ac:dyDescent="0.25">
      <c r="A1" s="89" t="s">
        <v>305</v>
      </c>
      <c r="B1" s="89"/>
      <c r="C1" s="89"/>
      <c r="D1" s="88" t="s">
        <v>18</v>
      </c>
      <c r="E1" s="88"/>
      <c r="F1" s="11"/>
      <c r="G1" s="11"/>
      <c r="H1" s="88" t="s">
        <v>304</v>
      </c>
      <c r="I1" s="88"/>
      <c r="J1" s="88"/>
      <c r="K1" s="88"/>
      <c r="L1" s="88"/>
      <c r="M1" s="88"/>
      <c r="N1" s="91" t="s">
        <v>162</v>
      </c>
      <c r="O1" s="91" t="s">
        <v>162</v>
      </c>
      <c r="P1" s="91" t="s">
        <v>162</v>
      </c>
      <c r="Q1" s="91" t="s">
        <v>162</v>
      </c>
      <c r="R1" s="91" t="s">
        <v>162</v>
      </c>
      <c r="S1" s="91" t="s">
        <v>162</v>
      </c>
      <c r="T1" s="91" t="s">
        <v>162</v>
      </c>
      <c r="U1" s="91" t="s">
        <v>162</v>
      </c>
      <c r="V1" s="91" t="s">
        <v>162</v>
      </c>
      <c r="W1" s="91" t="s">
        <v>162</v>
      </c>
      <c r="X1" s="91" t="s">
        <v>162</v>
      </c>
      <c r="Y1" s="91" t="s">
        <v>162</v>
      </c>
      <c r="Z1" s="91" t="s">
        <v>162</v>
      </c>
      <c r="AA1" s="91" t="s">
        <v>162</v>
      </c>
      <c r="AB1" s="91" t="s">
        <v>162</v>
      </c>
      <c r="AC1" s="91" t="s">
        <v>162</v>
      </c>
      <c r="AD1" s="91" t="s">
        <v>162</v>
      </c>
      <c r="AE1" s="91" t="s">
        <v>162</v>
      </c>
      <c r="AF1" s="91" t="s">
        <v>162</v>
      </c>
      <c r="AG1" s="91" t="s">
        <v>162</v>
      </c>
      <c r="AH1" s="91" t="s">
        <v>162</v>
      </c>
      <c r="AI1" s="91" t="s">
        <v>162</v>
      </c>
      <c r="AJ1" s="91" t="s">
        <v>162</v>
      </c>
      <c r="AK1" s="91" t="s">
        <v>162</v>
      </c>
      <c r="AL1" s="91" t="s">
        <v>162</v>
      </c>
      <c r="AM1" s="91" t="s">
        <v>162</v>
      </c>
      <c r="AN1" s="91" t="s">
        <v>162</v>
      </c>
      <c r="AO1" s="91" t="s">
        <v>162</v>
      </c>
      <c r="AP1" s="91" t="s">
        <v>162</v>
      </c>
      <c r="AQ1" s="91" t="s">
        <v>162</v>
      </c>
      <c r="AR1" s="91" t="s">
        <v>162</v>
      </c>
      <c r="AS1" s="91" t="s">
        <v>162</v>
      </c>
    </row>
    <row r="2" spans="1:53" ht="37.5" customHeight="1" x14ac:dyDescent="0.25">
      <c r="A2" s="89" t="s">
        <v>2</v>
      </c>
      <c r="B2" s="89"/>
      <c r="C2" s="89"/>
      <c r="D2" s="89"/>
      <c r="E2" s="89"/>
      <c r="F2" s="89"/>
      <c r="G2" s="89"/>
      <c r="H2" s="89"/>
      <c r="I2" s="89"/>
      <c r="J2" s="89"/>
      <c r="K2" s="89"/>
      <c r="L2" s="89"/>
      <c r="M2" s="89"/>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row>
    <row r="3" spans="1:53" s="6" customFormat="1" ht="57.75" customHeight="1" x14ac:dyDescent="0.25">
      <c r="A3" s="9" t="s">
        <v>0</v>
      </c>
      <c r="B3" s="9" t="s">
        <v>10</v>
      </c>
      <c r="C3" s="47" t="s">
        <v>9</v>
      </c>
      <c r="D3" s="1" t="s">
        <v>3</v>
      </c>
      <c r="E3" s="1" t="s">
        <v>4</v>
      </c>
      <c r="F3" s="3" t="s">
        <v>1</v>
      </c>
      <c r="G3" s="3" t="s">
        <v>11</v>
      </c>
      <c r="H3" s="127" t="s">
        <v>5</v>
      </c>
      <c r="I3" s="3" t="s">
        <v>6</v>
      </c>
      <c r="J3" s="4" t="s">
        <v>7</v>
      </c>
      <c r="K3" s="4" t="s">
        <v>160</v>
      </c>
      <c r="L3" s="2" t="s">
        <v>161</v>
      </c>
      <c r="M3" s="2" t="s">
        <v>8</v>
      </c>
      <c r="N3" s="5" t="s">
        <v>12</v>
      </c>
      <c r="O3" s="5" t="s">
        <v>12</v>
      </c>
      <c r="P3" s="5" t="s">
        <v>12</v>
      </c>
      <c r="Q3" s="5" t="s">
        <v>12</v>
      </c>
      <c r="R3" s="5" t="s">
        <v>12</v>
      </c>
      <c r="S3" s="5" t="s">
        <v>12</v>
      </c>
      <c r="T3" s="5" t="s">
        <v>12</v>
      </c>
      <c r="U3" s="5" t="s">
        <v>12</v>
      </c>
      <c r="V3" s="5" t="s">
        <v>12</v>
      </c>
      <c r="W3" s="5" t="s">
        <v>12</v>
      </c>
      <c r="X3" s="5" t="s">
        <v>12</v>
      </c>
      <c r="Y3" s="5" t="s">
        <v>12</v>
      </c>
      <c r="Z3" s="5" t="s">
        <v>12</v>
      </c>
      <c r="AA3" s="5" t="s">
        <v>12</v>
      </c>
      <c r="AB3" s="5" t="s">
        <v>12</v>
      </c>
      <c r="AC3" s="5" t="s">
        <v>12</v>
      </c>
      <c r="AD3" s="5" t="s">
        <v>12</v>
      </c>
      <c r="AE3" s="5" t="s">
        <v>12</v>
      </c>
      <c r="AF3" s="5" t="s">
        <v>12</v>
      </c>
      <c r="AG3" s="5" t="s">
        <v>12</v>
      </c>
      <c r="AH3" s="5" t="s">
        <v>12</v>
      </c>
      <c r="AI3" s="5" t="s">
        <v>12</v>
      </c>
      <c r="AJ3" s="5" t="s">
        <v>12</v>
      </c>
      <c r="AK3" s="5" t="s">
        <v>12</v>
      </c>
      <c r="AL3" s="5" t="s">
        <v>12</v>
      </c>
      <c r="AM3" s="5" t="s">
        <v>12</v>
      </c>
      <c r="AN3" s="5" t="s">
        <v>12</v>
      </c>
      <c r="AO3" s="5" t="s">
        <v>12</v>
      </c>
      <c r="AP3" s="5" t="s">
        <v>12</v>
      </c>
      <c r="AQ3" s="5" t="s">
        <v>12</v>
      </c>
      <c r="AR3" s="5" t="s">
        <v>12</v>
      </c>
      <c r="AS3" s="5" t="s">
        <v>12</v>
      </c>
    </row>
    <row r="4" spans="1:53" ht="49.5" customHeight="1" x14ac:dyDescent="0.25">
      <c r="A4" s="82">
        <f>ROW(A1)</f>
        <v>1</v>
      </c>
      <c r="B4" s="24">
        <f>ROW(B1)</f>
        <v>1</v>
      </c>
      <c r="C4" s="92" t="s">
        <v>130</v>
      </c>
      <c r="D4" s="25" t="s">
        <v>45</v>
      </c>
      <c r="E4" s="29">
        <v>33903024</v>
      </c>
      <c r="F4" s="29" t="s">
        <v>53</v>
      </c>
      <c r="G4" s="29" t="s">
        <v>307</v>
      </c>
      <c r="H4" s="68">
        <v>891.54</v>
      </c>
      <c r="I4" s="16">
        <v>11</v>
      </c>
      <c r="J4" s="12">
        <f t="shared" ref="J4:J35" si="0">I4-(SUM(N4:Q4))</f>
        <v>11</v>
      </c>
      <c r="K4" s="21">
        <f>ROUNDUP(I4*0.25,0)</f>
        <v>3</v>
      </c>
      <c r="L4" s="22"/>
      <c r="M4" s="13" t="str">
        <f>IF(J4&lt;0,"ATENÇÃO","OK")</f>
        <v>OK</v>
      </c>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row>
    <row r="5" spans="1:53" ht="45.75" customHeight="1" x14ac:dyDescent="0.25">
      <c r="A5" s="83"/>
      <c r="B5" s="24">
        <f t="shared" ref="B5:B68" si="1">ROW(B2)</f>
        <v>2</v>
      </c>
      <c r="C5" s="93"/>
      <c r="D5" s="25" t="s">
        <v>46</v>
      </c>
      <c r="E5" s="29">
        <v>33903024</v>
      </c>
      <c r="F5" s="29" t="s">
        <v>53</v>
      </c>
      <c r="G5" s="29" t="s">
        <v>308</v>
      </c>
      <c r="H5" s="68">
        <v>491.62</v>
      </c>
      <c r="I5" s="16">
        <v>5</v>
      </c>
      <c r="J5" s="12">
        <f t="shared" si="0"/>
        <v>5</v>
      </c>
      <c r="K5" s="21">
        <f t="shared" ref="K5:K68" si="2">ROUNDUP(I5*0.25,0)</f>
        <v>2</v>
      </c>
      <c r="L5" s="22"/>
      <c r="M5" s="13" t="str">
        <f t="shared" ref="M5:M68" si="3">IF(J5&lt;0,"ATENÇÃO","OK")</f>
        <v>OK</v>
      </c>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row>
    <row r="6" spans="1:53" ht="40.5" customHeight="1" x14ac:dyDescent="0.25">
      <c r="A6" s="83"/>
      <c r="B6" s="24">
        <f t="shared" si="1"/>
        <v>3</v>
      </c>
      <c r="C6" s="93"/>
      <c r="D6" s="26" t="s">
        <v>118</v>
      </c>
      <c r="E6" s="29">
        <v>33903024</v>
      </c>
      <c r="F6" s="29" t="s">
        <v>166</v>
      </c>
      <c r="G6" s="29" t="s">
        <v>309</v>
      </c>
      <c r="H6" s="68">
        <v>777.84</v>
      </c>
      <c r="I6" s="16">
        <v>24</v>
      </c>
      <c r="J6" s="12">
        <f t="shared" si="0"/>
        <v>24</v>
      </c>
      <c r="K6" s="21">
        <f t="shared" si="2"/>
        <v>6</v>
      </c>
      <c r="L6" s="22"/>
      <c r="M6" s="13" t="str">
        <f t="shared" si="3"/>
        <v>OK</v>
      </c>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row>
    <row r="7" spans="1:53" ht="33.75" customHeight="1" x14ac:dyDescent="0.25">
      <c r="A7" s="83"/>
      <c r="B7" s="24">
        <f t="shared" si="1"/>
        <v>4</v>
      </c>
      <c r="C7" s="93"/>
      <c r="D7" s="26" t="s">
        <v>163</v>
      </c>
      <c r="E7" s="29">
        <v>339030240</v>
      </c>
      <c r="F7" s="29" t="s">
        <v>53</v>
      </c>
      <c r="G7" s="29" t="s">
        <v>310</v>
      </c>
      <c r="H7" s="68">
        <v>610.1</v>
      </c>
      <c r="I7" s="16">
        <v>40</v>
      </c>
      <c r="J7" s="12">
        <f t="shared" si="0"/>
        <v>40</v>
      </c>
      <c r="K7" s="21">
        <f t="shared" si="2"/>
        <v>10</v>
      </c>
      <c r="L7" s="22"/>
      <c r="M7" s="13" t="str">
        <f t="shared" si="3"/>
        <v>OK</v>
      </c>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BA7" s="23"/>
    </row>
    <row r="8" spans="1:53" ht="35.25" customHeight="1" x14ac:dyDescent="0.25">
      <c r="A8" s="83"/>
      <c r="B8" s="24">
        <f t="shared" si="1"/>
        <v>5</v>
      </c>
      <c r="C8" s="93"/>
      <c r="D8" s="26" t="s">
        <v>164</v>
      </c>
      <c r="E8" s="29">
        <v>33903024</v>
      </c>
      <c r="F8" s="29" t="s">
        <v>166</v>
      </c>
      <c r="G8" s="29" t="s">
        <v>309</v>
      </c>
      <c r="H8" s="68">
        <v>771.02</v>
      </c>
      <c r="I8" s="16">
        <v>5</v>
      </c>
      <c r="J8" s="12">
        <f>I8-(SUM(N8:Q8))</f>
        <v>5</v>
      </c>
      <c r="K8" s="21">
        <f>ROUNDUP(I8*0.25,0)</f>
        <v>2</v>
      </c>
      <c r="L8" s="22"/>
      <c r="M8" s="13" t="str">
        <f t="shared" si="3"/>
        <v>OK</v>
      </c>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row>
    <row r="9" spans="1:53" ht="33" customHeight="1" x14ac:dyDescent="0.25">
      <c r="A9" s="83"/>
      <c r="B9" s="24">
        <f t="shared" si="1"/>
        <v>6</v>
      </c>
      <c r="C9" s="93"/>
      <c r="D9" s="27" t="s">
        <v>165</v>
      </c>
      <c r="E9" s="29" t="s">
        <v>306</v>
      </c>
      <c r="F9" s="29" t="s">
        <v>167</v>
      </c>
      <c r="G9" s="29" t="s">
        <v>311</v>
      </c>
      <c r="H9" s="68">
        <v>81.59</v>
      </c>
      <c r="I9" s="16">
        <v>5</v>
      </c>
      <c r="J9" s="12">
        <f t="shared" si="0"/>
        <v>5</v>
      </c>
      <c r="K9" s="21">
        <f t="shared" si="2"/>
        <v>2</v>
      </c>
      <c r="L9" s="22"/>
      <c r="M9" s="13" t="str">
        <f t="shared" si="3"/>
        <v>OK</v>
      </c>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row>
    <row r="10" spans="1:53" ht="51" customHeight="1" x14ac:dyDescent="0.25">
      <c r="A10" s="83"/>
      <c r="B10" s="24">
        <f t="shared" si="1"/>
        <v>7</v>
      </c>
      <c r="C10" s="93"/>
      <c r="D10" s="28" t="s">
        <v>58</v>
      </c>
      <c r="E10" s="29">
        <v>33903024</v>
      </c>
      <c r="F10" s="29" t="s">
        <v>120</v>
      </c>
      <c r="G10" s="29" t="s">
        <v>307</v>
      </c>
      <c r="H10" s="68">
        <v>22.34</v>
      </c>
      <c r="I10" s="16">
        <v>15</v>
      </c>
      <c r="J10" s="12">
        <f t="shared" si="0"/>
        <v>15</v>
      </c>
      <c r="K10" s="21">
        <f t="shared" si="2"/>
        <v>4</v>
      </c>
      <c r="L10" s="22"/>
      <c r="M10" s="13" t="str">
        <f t="shared" si="3"/>
        <v>OK</v>
      </c>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row>
    <row r="11" spans="1:53" ht="39.75" customHeight="1" x14ac:dyDescent="0.25">
      <c r="A11" s="83"/>
      <c r="B11" s="24">
        <f t="shared" si="1"/>
        <v>8</v>
      </c>
      <c r="C11" s="93"/>
      <c r="D11" s="28" t="s">
        <v>109</v>
      </c>
      <c r="E11" s="29">
        <v>33903025</v>
      </c>
      <c r="F11" s="29" t="s">
        <v>56</v>
      </c>
      <c r="G11" s="29" t="s">
        <v>307</v>
      </c>
      <c r="H11" s="68">
        <v>151.56</v>
      </c>
      <c r="I11" s="16">
        <v>1</v>
      </c>
      <c r="J11" s="12">
        <f t="shared" si="0"/>
        <v>1</v>
      </c>
      <c r="K11" s="21">
        <f t="shared" si="2"/>
        <v>1</v>
      </c>
      <c r="L11" s="22"/>
      <c r="M11" s="13" t="str">
        <f t="shared" si="3"/>
        <v>OK</v>
      </c>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row>
    <row r="12" spans="1:53" ht="56.25" customHeight="1" x14ac:dyDescent="0.25">
      <c r="A12" s="83"/>
      <c r="B12" s="24">
        <f t="shared" si="1"/>
        <v>9</v>
      </c>
      <c r="C12" s="93"/>
      <c r="D12" s="25" t="s">
        <v>47</v>
      </c>
      <c r="E12" s="29">
        <v>33903024</v>
      </c>
      <c r="F12" s="29" t="s">
        <v>54</v>
      </c>
      <c r="G12" s="29" t="s">
        <v>312</v>
      </c>
      <c r="H12" s="68">
        <v>9.17</v>
      </c>
      <c r="I12" s="16">
        <v>40</v>
      </c>
      <c r="J12" s="12">
        <f t="shared" si="0"/>
        <v>40</v>
      </c>
      <c r="K12" s="21">
        <f t="shared" si="2"/>
        <v>10</v>
      </c>
      <c r="L12" s="22"/>
      <c r="M12" s="13" t="str">
        <f t="shared" si="3"/>
        <v>OK</v>
      </c>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row>
    <row r="13" spans="1:53" ht="25.5" customHeight="1" x14ac:dyDescent="0.25">
      <c r="A13" s="83"/>
      <c r="B13" s="24">
        <f t="shared" si="1"/>
        <v>10</v>
      </c>
      <c r="C13" s="93"/>
      <c r="D13" s="25" t="s">
        <v>48</v>
      </c>
      <c r="E13" s="29">
        <v>33903024</v>
      </c>
      <c r="F13" s="29" t="s">
        <v>54</v>
      </c>
      <c r="G13" s="29" t="s">
        <v>313</v>
      </c>
      <c r="H13" s="68">
        <v>2.0699999999999998</v>
      </c>
      <c r="I13" s="16">
        <v>20</v>
      </c>
      <c r="J13" s="12">
        <f t="shared" si="0"/>
        <v>20</v>
      </c>
      <c r="K13" s="21">
        <f t="shared" si="2"/>
        <v>5</v>
      </c>
      <c r="L13" s="22"/>
      <c r="M13" s="13" t="str">
        <f t="shared" si="3"/>
        <v>OK</v>
      </c>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row>
    <row r="14" spans="1:53" ht="43.5" customHeight="1" x14ac:dyDescent="0.25">
      <c r="A14" s="84"/>
      <c r="B14" s="24">
        <f t="shared" si="1"/>
        <v>11</v>
      </c>
      <c r="C14" s="94"/>
      <c r="D14" s="25" t="s">
        <v>49</v>
      </c>
      <c r="E14" s="29" t="s">
        <v>306</v>
      </c>
      <c r="F14" s="29" t="s">
        <v>55</v>
      </c>
      <c r="G14" s="29" t="s">
        <v>313</v>
      </c>
      <c r="H14" s="68">
        <v>0.49</v>
      </c>
      <c r="I14" s="16">
        <v>200</v>
      </c>
      <c r="J14" s="12">
        <f t="shared" si="0"/>
        <v>200</v>
      </c>
      <c r="K14" s="21">
        <f t="shared" si="2"/>
        <v>50</v>
      </c>
      <c r="L14" s="22"/>
      <c r="M14" s="13" t="str">
        <f t="shared" si="3"/>
        <v>OK</v>
      </c>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row>
    <row r="15" spans="1:53" ht="25.5" customHeight="1" x14ac:dyDescent="0.25">
      <c r="A15" s="90">
        <v>2</v>
      </c>
      <c r="B15" s="33">
        <f t="shared" si="1"/>
        <v>12</v>
      </c>
      <c r="C15" s="81" t="s">
        <v>192</v>
      </c>
      <c r="D15" s="34" t="s">
        <v>21</v>
      </c>
      <c r="E15" s="60">
        <v>33903024</v>
      </c>
      <c r="F15" s="30" t="s">
        <v>56</v>
      </c>
      <c r="G15" s="63" t="s">
        <v>322</v>
      </c>
      <c r="H15" s="74">
        <v>0.46</v>
      </c>
      <c r="I15" s="16">
        <v>1000</v>
      </c>
      <c r="J15" s="12">
        <f t="shared" si="0"/>
        <v>1000</v>
      </c>
      <c r="K15" s="21">
        <f t="shared" si="2"/>
        <v>250</v>
      </c>
      <c r="L15" s="22"/>
      <c r="M15" s="13" t="str">
        <f t="shared" si="3"/>
        <v>OK</v>
      </c>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row>
    <row r="16" spans="1:53" ht="37.5" x14ac:dyDescent="0.25">
      <c r="A16" s="90"/>
      <c r="B16" s="33">
        <f t="shared" si="1"/>
        <v>13</v>
      </c>
      <c r="C16" s="81"/>
      <c r="D16" s="34" t="s">
        <v>22</v>
      </c>
      <c r="E16" s="60">
        <v>33903024</v>
      </c>
      <c r="F16" s="30" t="s">
        <v>57</v>
      </c>
      <c r="G16" s="63" t="s">
        <v>322</v>
      </c>
      <c r="H16" s="74">
        <v>26</v>
      </c>
      <c r="I16" s="16">
        <v>4</v>
      </c>
      <c r="J16" s="12">
        <f t="shared" si="0"/>
        <v>4</v>
      </c>
      <c r="K16" s="21">
        <f t="shared" si="2"/>
        <v>1</v>
      </c>
      <c r="L16" s="22"/>
      <c r="M16" s="13" t="str">
        <f t="shared" si="3"/>
        <v>OK</v>
      </c>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row>
    <row r="17" spans="1:45" ht="37.5" x14ac:dyDescent="0.25">
      <c r="A17" s="90"/>
      <c r="B17" s="33">
        <f t="shared" si="1"/>
        <v>14</v>
      </c>
      <c r="C17" s="81"/>
      <c r="D17" s="34" t="s">
        <v>50</v>
      </c>
      <c r="E17" s="60">
        <v>33903024</v>
      </c>
      <c r="F17" s="30" t="s">
        <v>57</v>
      </c>
      <c r="G17" s="63" t="s">
        <v>322</v>
      </c>
      <c r="H17" s="74">
        <v>24</v>
      </c>
      <c r="I17" s="16">
        <v>5</v>
      </c>
      <c r="J17" s="12">
        <f t="shared" si="0"/>
        <v>5</v>
      </c>
      <c r="K17" s="21">
        <f t="shared" si="2"/>
        <v>2</v>
      </c>
      <c r="L17" s="22"/>
      <c r="M17" s="13" t="str">
        <f t="shared" si="3"/>
        <v>OK</v>
      </c>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row>
    <row r="18" spans="1:45" ht="37.5" x14ac:dyDescent="0.25">
      <c r="A18" s="90"/>
      <c r="B18" s="33">
        <f t="shared" si="1"/>
        <v>15</v>
      </c>
      <c r="C18" s="81"/>
      <c r="D18" s="34" t="s">
        <v>51</v>
      </c>
      <c r="E18" s="60">
        <v>33903024</v>
      </c>
      <c r="F18" s="30" t="s">
        <v>57</v>
      </c>
      <c r="G18" s="63" t="s">
        <v>322</v>
      </c>
      <c r="H18" s="74">
        <v>26</v>
      </c>
      <c r="I18" s="16">
        <v>5</v>
      </c>
      <c r="J18" s="12">
        <f t="shared" si="0"/>
        <v>5</v>
      </c>
      <c r="K18" s="21">
        <f t="shared" si="2"/>
        <v>2</v>
      </c>
      <c r="L18" s="22"/>
      <c r="M18" s="13" t="str">
        <f t="shared" si="3"/>
        <v>OK</v>
      </c>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row>
    <row r="19" spans="1:45" ht="25.5" customHeight="1" x14ac:dyDescent="0.25">
      <c r="A19" s="90"/>
      <c r="B19" s="33">
        <f t="shared" si="1"/>
        <v>16</v>
      </c>
      <c r="C19" s="81"/>
      <c r="D19" s="34" t="s">
        <v>52</v>
      </c>
      <c r="E19" s="60">
        <v>33903024</v>
      </c>
      <c r="F19" s="30" t="s">
        <v>56</v>
      </c>
      <c r="G19" s="63" t="s">
        <v>322</v>
      </c>
      <c r="H19" s="74">
        <v>0.24</v>
      </c>
      <c r="I19" s="16">
        <v>1000</v>
      </c>
      <c r="J19" s="12">
        <f t="shared" si="0"/>
        <v>1000</v>
      </c>
      <c r="K19" s="21">
        <f t="shared" si="2"/>
        <v>250</v>
      </c>
      <c r="L19" s="22"/>
      <c r="M19" s="13" t="str">
        <f t="shared" si="3"/>
        <v>OK</v>
      </c>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row>
    <row r="20" spans="1:45" ht="25.5" customHeight="1" x14ac:dyDescent="0.25">
      <c r="A20" s="90"/>
      <c r="B20" s="33">
        <f t="shared" si="1"/>
        <v>17</v>
      </c>
      <c r="C20" s="81"/>
      <c r="D20" s="34" t="s">
        <v>24</v>
      </c>
      <c r="E20" s="60">
        <v>33903042</v>
      </c>
      <c r="F20" s="30" t="s">
        <v>56</v>
      </c>
      <c r="G20" s="61" t="s">
        <v>323</v>
      </c>
      <c r="H20" s="74">
        <v>2.5</v>
      </c>
      <c r="I20" s="16">
        <v>6</v>
      </c>
      <c r="J20" s="12">
        <f t="shared" si="0"/>
        <v>6</v>
      </c>
      <c r="K20" s="21">
        <f t="shared" si="2"/>
        <v>2</v>
      </c>
      <c r="L20" s="22"/>
      <c r="M20" s="13" t="str">
        <f t="shared" si="3"/>
        <v>OK</v>
      </c>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row>
    <row r="21" spans="1:45" ht="25.5" customHeight="1" x14ac:dyDescent="0.25">
      <c r="A21" s="90"/>
      <c r="B21" s="33">
        <f t="shared" si="1"/>
        <v>18</v>
      </c>
      <c r="C21" s="81"/>
      <c r="D21" s="34" t="s">
        <v>25</v>
      </c>
      <c r="E21" s="60">
        <v>33903042</v>
      </c>
      <c r="F21" s="30" t="s">
        <v>56</v>
      </c>
      <c r="G21" s="61" t="s">
        <v>323</v>
      </c>
      <c r="H21" s="74">
        <v>2</v>
      </c>
      <c r="I21" s="16">
        <v>6</v>
      </c>
      <c r="J21" s="12">
        <f t="shared" si="0"/>
        <v>6</v>
      </c>
      <c r="K21" s="21">
        <f t="shared" si="2"/>
        <v>2</v>
      </c>
      <c r="L21" s="22"/>
      <c r="M21" s="13" t="str">
        <f t="shared" si="3"/>
        <v>OK</v>
      </c>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row>
    <row r="22" spans="1:45" ht="25.5" customHeight="1" x14ac:dyDescent="0.25">
      <c r="A22" s="90"/>
      <c r="B22" s="33">
        <f t="shared" si="1"/>
        <v>19</v>
      </c>
      <c r="C22" s="81"/>
      <c r="D22" s="34" t="s">
        <v>26</v>
      </c>
      <c r="E22" s="60">
        <v>33903042</v>
      </c>
      <c r="F22" s="30" t="s">
        <v>56</v>
      </c>
      <c r="G22" s="61" t="s">
        <v>323</v>
      </c>
      <c r="H22" s="74">
        <v>2</v>
      </c>
      <c r="I22" s="16">
        <v>6</v>
      </c>
      <c r="J22" s="12">
        <f t="shared" si="0"/>
        <v>6</v>
      </c>
      <c r="K22" s="21">
        <f t="shared" si="2"/>
        <v>2</v>
      </c>
      <c r="L22" s="22"/>
      <c r="M22" s="13" t="str">
        <f t="shared" si="3"/>
        <v>OK</v>
      </c>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row>
    <row r="23" spans="1:45" ht="25.5" customHeight="1" x14ac:dyDescent="0.25">
      <c r="A23" s="90"/>
      <c r="B23" s="33">
        <f t="shared" si="1"/>
        <v>20</v>
      </c>
      <c r="C23" s="81"/>
      <c r="D23" s="34" t="s">
        <v>27</v>
      </c>
      <c r="E23" s="58">
        <v>33903042</v>
      </c>
      <c r="F23" s="30" t="s">
        <v>56</v>
      </c>
      <c r="G23" s="61" t="s">
        <v>323</v>
      </c>
      <c r="H23" s="74">
        <v>3</v>
      </c>
      <c r="I23" s="16">
        <v>16</v>
      </c>
      <c r="J23" s="12">
        <f t="shared" si="0"/>
        <v>16</v>
      </c>
      <c r="K23" s="21">
        <f t="shared" si="2"/>
        <v>4</v>
      </c>
      <c r="L23" s="22"/>
      <c r="M23" s="13" t="str">
        <f t="shared" si="3"/>
        <v>OK</v>
      </c>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row>
    <row r="24" spans="1:45" ht="50.25" customHeight="1" x14ac:dyDescent="0.25">
      <c r="A24" s="90"/>
      <c r="B24" s="33">
        <f t="shared" si="1"/>
        <v>21</v>
      </c>
      <c r="C24" s="81"/>
      <c r="D24" s="35" t="s">
        <v>174</v>
      </c>
      <c r="E24" s="58">
        <v>33903042</v>
      </c>
      <c r="F24" s="30" t="s">
        <v>56</v>
      </c>
      <c r="G24" s="61" t="s">
        <v>323</v>
      </c>
      <c r="H24" s="74">
        <v>1.5</v>
      </c>
      <c r="I24" s="16">
        <v>10</v>
      </c>
      <c r="J24" s="12">
        <f t="shared" si="0"/>
        <v>10</v>
      </c>
      <c r="K24" s="21">
        <f t="shared" si="2"/>
        <v>3</v>
      </c>
      <c r="L24" s="22"/>
      <c r="M24" s="13" t="str">
        <f t="shared" si="3"/>
        <v>OK</v>
      </c>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row>
    <row r="25" spans="1:45" ht="39.75" customHeight="1" x14ac:dyDescent="0.25">
      <c r="A25" s="90"/>
      <c r="B25" s="33">
        <f t="shared" si="1"/>
        <v>22</v>
      </c>
      <c r="C25" s="81"/>
      <c r="D25" s="35" t="s">
        <v>175</v>
      </c>
      <c r="E25" s="58">
        <v>33903042</v>
      </c>
      <c r="F25" s="30" t="s">
        <v>56</v>
      </c>
      <c r="G25" s="61" t="s">
        <v>323</v>
      </c>
      <c r="H25" s="74">
        <v>6</v>
      </c>
      <c r="I25" s="16">
        <v>10</v>
      </c>
      <c r="J25" s="12">
        <f t="shared" si="0"/>
        <v>10</v>
      </c>
      <c r="K25" s="21">
        <f t="shared" si="2"/>
        <v>3</v>
      </c>
      <c r="L25" s="22"/>
      <c r="M25" s="13" t="str">
        <f t="shared" si="3"/>
        <v>OK</v>
      </c>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row>
    <row r="26" spans="1:45" ht="25.5" customHeight="1" x14ac:dyDescent="0.25">
      <c r="A26" s="90"/>
      <c r="B26" s="33">
        <f t="shared" si="1"/>
        <v>23</v>
      </c>
      <c r="C26" s="81"/>
      <c r="D26" s="35" t="s">
        <v>176</v>
      </c>
      <c r="E26" s="58">
        <v>33903042</v>
      </c>
      <c r="F26" s="30" t="s">
        <v>56</v>
      </c>
      <c r="G26" s="61" t="s">
        <v>323</v>
      </c>
      <c r="H26" s="74">
        <v>8.5</v>
      </c>
      <c r="I26" s="16">
        <v>10</v>
      </c>
      <c r="J26" s="12">
        <f t="shared" si="0"/>
        <v>10</v>
      </c>
      <c r="K26" s="21">
        <f t="shared" si="2"/>
        <v>3</v>
      </c>
      <c r="L26" s="22"/>
      <c r="M26" s="13" t="str">
        <f t="shared" si="3"/>
        <v>OK</v>
      </c>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row>
    <row r="27" spans="1:45" ht="37.5" customHeight="1" x14ac:dyDescent="0.25">
      <c r="A27" s="90"/>
      <c r="B27" s="33">
        <f t="shared" si="1"/>
        <v>24</v>
      </c>
      <c r="C27" s="81"/>
      <c r="D27" s="34" t="s">
        <v>28</v>
      </c>
      <c r="E27" s="58">
        <v>33903042</v>
      </c>
      <c r="F27" s="30" t="s">
        <v>56</v>
      </c>
      <c r="G27" s="61" t="s">
        <v>323</v>
      </c>
      <c r="H27" s="74">
        <v>2</v>
      </c>
      <c r="I27" s="16">
        <v>6</v>
      </c>
      <c r="J27" s="12">
        <f t="shared" si="0"/>
        <v>6</v>
      </c>
      <c r="K27" s="21">
        <f t="shared" si="2"/>
        <v>2</v>
      </c>
      <c r="L27" s="22"/>
      <c r="M27" s="13" t="str">
        <f t="shared" si="3"/>
        <v>OK</v>
      </c>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row>
    <row r="28" spans="1:45" ht="25.5" customHeight="1" x14ac:dyDescent="0.25">
      <c r="A28" s="90"/>
      <c r="B28" s="33">
        <f t="shared" si="1"/>
        <v>25</v>
      </c>
      <c r="C28" s="81"/>
      <c r="D28" s="34" t="s">
        <v>29</v>
      </c>
      <c r="E28" s="58">
        <v>33903042</v>
      </c>
      <c r="F28" s="30" t="s">
        <v>56</v>
      </c>
      <c r="G28" s="62" t="s">
        <v>324</v>
      </c>
      <c r="H28" s="74">
        <v>2.2000000000000002</v>
      </c>
      <c r="I28" s="16">
        <v>10</v>
      </c>
      <c r="J28" s="12">
        <f t="shared" si="0"/>
        <v>10</v>
      </c>
      <c r="K28" s="21">
        <f t="shared" si="2"/>
        <v>3</v>
      </c>
      <c r="L28" s="22"/>
      <c r="M28" s="13" t="str">
        <f t="shared" si="3"/>
        <v>OK</v>
      </c>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row>
    <row r="29" spans="1:45" ht="25.5" customHeight="1" x14ac:dyDescent="0.25">
      <c r="A29" s="90"/>
      <c r="B29" s="33">
        <f t="shared" si="1"/>
        <v>26</v>
      </c>
      <c r="C29" s="81"/>
      <c r="D29" s="34" t="s">
        <v>30</v>
      </c>
      <c r="E29" s="58">
        <v>33903042</v>
      </c>
      <c r="F29" s="30" t="s">
        <v>56</v>
      </c>
      <c r="G29" s="62" t="s">
        <v>324</v>
      </c>
      <c r="H29" s="74">
        <v>16.350000000000001</v>
      </c>
      <c r="I29" s="16">
        <v>10</v>
      </c>
      <c r="J29" s="12">
        <f t="shared" si="0"/>
        <v>10</v>
      </c>
      <c r="K29" s="21">
        <f t="shared" si="2"/>
        <v>3</v>
      </c>
      <c r="L29" s="22"/>
      <c r="M29" s="13" t="str">
        <f t="shared" si="3"/>
        <v>OK</v>
      </c>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row>
    <row r="30" spans="1:45" ht="25.5" customHeight="1" x14ac:dyDescent="0.25">
      <c r="A30" s="90"/>
      <c r="B30" s="33">
        <f t="shared" si="1"/>
        <v>27</v>
      </c>
      <c r="C30" s="81"/>
      <c r="D30" s="34" t="s">
        <v>31</v>
      </c>
      <c r="E30" s="59">
        <v>33903042</v>
      </c>
      <c r="F30" s="31" t="s">
        <v>56</v>
      </c>
      <c r="G30" s="62" t="s">
        <v>324</v>
      </c>
      <c r="H30" s="74">
        <v>16.350000000000001</v>
      </c>
      <c r="I30" s="16">
        <v>10</v>
      </c>
      <c r="J30" s="12">
        <f t="shared" si="0"/>
        <v>10</v>
      </c>
      <c r="K30" s="21">
        <f t="shared" si="2"/>
        <v>3</v>
      </c>
      <c r="L30" s="22"/>
      <c r="M30" s="13" t="str">
        <f t="shared" si="3"/>
        <v>OK</v>
      </c>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row>
    <row r="31" spans="1:45" ht="25.5" customHeight="1" x14ac:dyDescent="0.25">
      <c r="A31" s="90"/>
      <c r="B31" s="33">
        <f t="shared" si="1"/>
        <v>28</v>
      </c>
      <c r="C31" s="81"/>
      <c r="D31" s="34" t="s">
        <v>91</v>
      </c>
      <c r="E31" s="59">
        <v>33903024</v>
      </c>
      <c r="F31" s="31" t="s">
        <v>56</v>
      </c>
      <c r="G31" s="62" t="s">
        <v>325</v>
      </c>
      <c r="H31" s="74">
        <v>48</v>
      </c>
      <c r="I31" s="16">
        <v>6</v>
      </c>
      <c r="J31" s="12">
        <f t="shared" si="0"/>
        <v>6</v>
      </c>
      <c r="K31" s="21">
        <f t="shared" si="2"/>
        <v>2</v>
      </c>
      <c r="L31" s="22"/>
      <c r="M31" s="13" t="str">
        <f t="shared" si="3"/>
        <v>OK</v>
      </c>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row>
    <row r="32" spans="1:45" ht="25.5" customHeight="1" x14ac:dyDescent="0.25">
      <c r="A32" s="90"/>
      <c r="B32" s="33">
        <f t="shared" si="1"/>
        <v>29</v>
      </c>
      <c r="C32" s="81"/>
      <c r="D32" s="35" t="s">
        <v>104</v>
      </c>
      <c r="E32" s="59">
        <v>33903024</v>
      </c>
      <c r="F32" s="31" t="s">
        <v>56</v>
      </c>
      <c r="G32" s="62" t="s">
        <v>326</v>
      </c>
      <c r="H32" s="74">
        <v>2.7</v>
      </c>
      <c r="I32" s="16">
        <v>19</v>
      </c>
      <c r="J32" s="12">
        <f t="shared" si="0"/>
        <v>19</v>
      </c>
      <c r="K32" s="21">
        <f t="shared" si="2"/>
        <v>5</v>
      </c>
      <c r="L32" s="22"/>
      <c r="M32" s="13" t="str">
        <f t="shared" si="3"/>
        <v>OK</v>
      </c>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row>
    <row r="33" spans="1:45" ht="25.5" customHeight="1" x14ac:dyDescent="0.25">
      <c r="A33" s="90"/>
      <c r="B33" s="33">
        <f t="shared" si="1"/>
        <v>30</v>
      </c>
      <c r="C33" s="81"/>
      <c r="D33" s="34" t="s">
        <v>105</v>
      </c>
      <c r="E33" s="59" t="s">
        <v>314</v>
      </c>
      <c r="F33" s="31" t="s">
        <v>56</v>
      </c>
      <c r="G33" s="64">
        <v>20029</v>
      </c>
      <c r="H33" s="74">
        <v>15</v>
      </c>
      <c r="I33" s="16">
        <v>30</v>
      </c>
      <c r="J33" s="12">
        <f t="shared" si="0"/>
        <v>30</v>
      </c>
      <c r="K33" s="21">
        <f t="shared" si="2"/>
        <v>8</v>
      </c>
      <c r="L33" s="22"/>
      <c r="M33" s="13" t="str">
        <f t="shared" si="3"/>
        <v>OK</v>
      </c>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row>
    <row r="34" spans="1:45" ht="25.5" customHeight="1" x14ac:dyDescent="0.25">
      <c r="A34" s="90"/>
      <c r="B34" s="33">
        <f t="shared" si="1"/>
        <v>31</v>
      </c>
      <c r="C34" s="81"/>
      <c r="D34" s="34" t="s">
        <v>106</v>
      </c>
      <c r="E34" s="59" t="s">
        <v>315</v>
      </c>
      <c r="F34" s="31" t="s">
        <v>56</v>
      </c>
      <c r="G34" s="64">
        <v>20029</v>
      </c>
      <c r="H34" s="74">
        <v>32</v>
      </c>
      <c r="I34" s="16">
        <v>11</v>
      </c>
      <c r="J34" s="12">
        <f t="shared" si="0"/>
        <v>11</v>
      </c>
      <c r="K34" s="21">
        <f t="shared" si="2"/>
        <v>3</v>
      </c>
      <c r="L34" s="22"/>
      <c r="M34" s="13" t="str">
        <f t="shared" si="3"/>
        <v>OK</v>
      </c>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row>
    <row r="35" spans="1:45" ht="25.5" customHeight="1" x14ac:dyDescent="0.25">
      <c r="A35" s="90"/>
      <c r="B35" s="33">
        <f t="shared" si="1"/>
        <v>32</v>
      </c>
      <c r="C35" s="81"/>
      <c r="D35" s="34" t="s">
        <v>155</v>
      </c>
      <c r="E35" s="58" t="s">
        <v>316</v>
      </c>
      <c r="F35" s="30" t="s">
        <v>56</v>
      </c>
      <c r="G35" s="61" t="s">
        <v>327</v>
      </c>
      <c r="H35" s="74">
        <v>13</v>
      </c>
      <c r="I35" s="16">
        <v>50</v>
      </c>
      <c r="J35" s="12">
        <f t="shared" si="0"/>
        <v>50</v>
      </c>
      <c r="K35" s="21">
        <f t="shared" si="2"/>
        <v>13</v>
      </c>
      <c r="L35" s="22"/>
      <c r="M35" s="13" t="str">
        <f t="shared" si="3"/>
        <v>OK</v>
      </c>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row>
    <row r="36" spans="1:45" ht="25.5" customHeight="1" x14ac:dyDescent="0.25">
      <c r="A36" s="90"/>
      <c r="B36" s="33">
        <f t="shared" si="1"/>
        <v>33</v>
      </c>
      <c r="C36" s="81"/>
      <c r="D36" s="34" t="s">
        <v>107</v>
      </c>
      <c r="E36" s="58">
        <v>33903024</v>
      </c>
      <c r="F36" s="30" t="s">
        <v>56</v>
      </c>
      <c r="G36" s="61" t="s">
        <v>327</v>
      </c>
      <c r="H36" s="74">
        <v>16</v>
      </c>
      <c r="I36" s="16">
        <v>55</v>
      </c>
      <c r="J36" s="12">
        <f t="shared" ref="J36:J67" si="4">I36-(SUM(N36:Q36))</f>
        <v>55</v>
      </c>
      <c r="K36" s="21">
        <f t="shared" si="2"/>
        <v>14</v>
      </c>
      <c r="L36" s="22"/>
      <c r="M36" s="13" t="str">
        <f t="shared" si="3"/>
        <v>OK</v>
      </c>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row>
    <row r="37" spans="1:45" ht="25.5" customHeight="1" x14ac:dyDescent="0.25">
      <c r="A37" s="90"/>
      <c r="B37" s="33">
        <f t="shared" si="1"/>
        <v>34</v>
      </c>
      <c r="C37" s="81"/>
      <c r="D37" s="34" t="s">
        <v>111</v>
      </c>
      <c r="E37" s="58" t="s">
        <v>315</v>
      </c>
      <c r="F37" s="30" t="s">
        <v>56</v>
      </c>
      <c r="G37" s="61" t="s">
        <v>328</v>
      </c>
      <c r="H37" s="74">
        <v>26</v>
      </c>
      <c r="I37" s="16">
        <v>2</v>
      </c>
      <c r="J37" s="12">
        <f t="shared" si="4"/>
        <v>2</v>
      </c>
      <c r="K37" s="21">
        <f t="shared" si="2"/>
        <v>1</v>
      </c>
      <c r="L37" s="22"/>
      <c r="M37" s="13" t="str">
        <f t="shared" si="3"/>
        <v>OK</v>
      </c>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row>
    <row r="38" spans="1:45" ht="37.5" x14ac:dyDescent="0.25">
      <c r="A38" s="90"/>
      <c r="B38" s="33">
        <f t="shared" si="1"/>
        <v>35</v>
      </c>
      <c r="C38" s="81"/>
      <c r="D38" s="34" t="s">
        <v>112</v>
      </c>
      <c r="E38" s="58" t="s">
        <v>317</v>
      </c>
      <c r="F38" s="30" t="s">
        <v>56</v>
      </c>
      <c r="G38" s="61" t="s">
        <v>327</v>
      </c>
      <c r="H38" s="74">
        <v>70</v>
      </c>
      <c r="I38" s="16">
        <v>8</v>
      </c>
      <c r="J38" s="12">
        <f t="shared" si="4"/>
        <v>8</v>
      </c>
      <c r="K38" s="21">
        <f t="shared" si="2"/>
        <v>2</v>
      </c>
      <c r="L38" s="22"/>
      <c r="M38" s="13" t="str">
        <f t="shared" si="3"/>
        <v>OK</v>
      </c>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row>
    <row r="39" spans="1:45" ht="56.25" x14ac:dyDescent="0.25">
      <c r="A39" s="90"/>
      <c r="B39" s="33">
        <f t="shared" si="1"/>
        <v>36</v>
      </c>
      <c r="C39" s="81"/>
      <c r="D39" s="34" t="s">
        <v>113</v>
      </c>
      <c r="E39" s="58" t="s">
        <v>318</v>
      </c>
      <c r="F39" s="30" t="s">
        <v>56</v>
      </c>
      <c r="G39" s="61" t="s">
        <v>329</v>
      </c>
      <c r="H39" s="74">
        <v>8</v>
      </c>
      <c r="I39" s="16">
        <v>18</v>
      </c>
      <c r="J39" s="12">
        <f t="shared" si="4"/>
        <v>18</v>
      </c>
      <c r="K39" s="21">
        <f t="shared" si="2"/>
        <v>5</v>
      </c>
      <c r="L39" s="22"/>
      <c r="M39" s="13" t="str">
        <f t="shared" si="3"/>
        <v>OK</v>
      </c>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row>
    <row r="40" spans="1:45" ht="37.5" x14ac:dyDescent="0.25">
      <c r="A40" s="90"/>
      <c r="B40" s="33">
        <f t="shared" si="1"/>
        <v>37</v>
      </c>
      <c r="C40" s="81"/>
      <c r="D40" s="34" t="s">
        <v>32</v>
      </c>
      <c r="E40" s="58">
        <v>33903042</v>
      </c>
      <c r="F40" s="30" t="s">
        <v>56</v>
      </c>
      <c r="G40" s="62" t="s">
        <v>307</v>
      </c>
      <c r="H40" s="74">
        <v>1.4</v>
      </c>
      <c r="I40" s="16">
        <v>25</v>
      </c>
      <c r="J40" s="12">
        <f t="shared" si="4"/>
        <v>25</v>
      </c>
      <c r="K40" s="21">
        <f t="shared" si="2"/>
        <v>7</v>
      </c>
      <c r="L40" s="22"/>
      <c r="M40" s="13" t="str">
        <f t="shared" si="3"/>
        <v>OK</v>
      </c>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row>
    <row r="41" spans="1:45" ht="37.5" x14ac:dyDescent="0.25">
      <c r="A41" s="90"/>
      <c r="B41" s="33">
        <f t="shared" si="1"/>
        <v>38</v>
      </c>
      <c r="C41" s="81"/>
      <c r="D41" s="34" t="s">
        <v>114</v>
      </c>
      <c r="E41" s="58">
        <v>33903042</v>
      </c>
      <c r="F41" s="30" t="s">
        <v>56</v>
      </c>
      <c r="G41" s="62" t="s">
        <v>307</v>
      </c>
      <c r="H41" s="74">
        <v>1.4</v>
      </c>
      <c r="I41" s="16">
        <v>25</v>
      </c>
      <c r="J41" s="12">
        <f t="shared" si="4"/>
        <v>25</v>
      </c>
      <c r="K41" s="21">
        <f t="shared" si="2"/>
        <v>7</v>
      </c>
      <c r="L41" s="22"/>
      <c r="M41" s="13" t="str">
        <f t="shared" si="3"/>
        <v>OK</v>
      </c>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row>
    <row r="42" spans="1:45" ht="37.5" x14ac:dyDescent="0.25">
      <c r="A42" s="90"/>
      <c r="B42" s="33">
        <f t="shared" si="1"/>
        <v>39</v>
      </c>
      <c r="C42" s="81"/>
      <c r="D42" s="34" t="s">
        <v>115</v>
      </c>
      <c r="E42" s="58">
        <v>33903042</v>
      </c>
      <c r="F42" s="30" t="s">
        <v>56</v>
      </c>
      <c r="G42" s="62" t="s">
        <v>307</v>
      </c>
      <c r="H42" s="74">
        <v>1.6</v>
      </c>
      <c r="I42" s="16">
        <v>25</v>
      </c>
      <c r="J42" s="12">
        <f t="shared" si="4"/>
        <v>25</v>
      </c>
      <c r="K42" s="21">
        <f t="shared" si="2"/>
        <v>7</v>
      </c>
      <c r="L42" s="22"/>
      <c r="M42" s="13" t="str">
        <f t="shared" si="3"/>
        <v>OK</v>
      </c>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row>
    <row r="43" spans="1:45" ht="37.5" x14ac:dyDescent="0.25">
      <c r="A43" s="90"/>
      <c r="B43" s="33">
        <f t="shared" si="1"/>
        <v>40</v>
      </c>
      <c r="C43" s="81"/>
      <c r="D43" s="34" t="s">
        <v>116</v>
      </c>
      <c r="E43" s="58">
        <v>33903042</v>
      </c>
      <c r="F43" s="30" t="s">
        <v>56</v>
      </c>
      <c r="G43" s="62" t="s">
        <v>307</v>
      </c>
      <c r="H43" s="74">
        <v>1.9</v>
      </c>
      <c r="I43" s="16">
        <v>20</v>
      </c>
      <c r="J43" s="12">
        <f t="shared" si="4"/>
        <v>20</v>
      </c>
      <c r="K43" s="21">
        <f t="shared" si="2"/>
        <v>5</v>
      </c>
      <c r="L43" s="22"/>
      <c r="M43" s="13" t="str">
        <f t="shared" si="3"/>
        <v>OK</v>
      </c>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row>
    <row r="44" spans="1:45" ht="25.5" customHeight="1" x14ac:dyDescent="0.25">
      <c r="A44" s="90"/>
      <c r="B44" s="33">
        <f t="shared" si="1"/>
        <v>41</v>
      </c>
      <c r="C44" s="81"/>
      <c r="D44" s="34" t="s">
        <v>33</v>
      </c>
      <c r="E44" s="58">
        <v>33903042</v>
      </c>
      <c r="F44" s="30" t="s">
        <v>56</v>
      </c>
      <c r="G44" s="62" t="s">
        <v>307</v>
      </c>
      <c r="H44" s="74">
        <v>9</v>
      </c>
      <c r="I44" s="16">
        <v>20</v>
      </c>
      <c r="J44" s="12">
        <f t="shared" si="4"/>
        <v>20</v>
      </c>
      <c r="K44" s="21">
        <f t="shared" si="2"/>
        <v>5</v>
      </c>
      <c r="L44" s="22"/>
      <c r="M44" s="13" t="str">
        <f t="shared" si="3"/>
        <v>OK</v>
      </c>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row>
    <row r="45" spans="1:45" ht="25.5" customHeight="1" x14ac:dyDescent="0.25">
      <c r="A45" s="90"/>
      <c r="B45" s="33">
        <f t="shared" si="1"/>
        <v>42</v>
      </c>
      <c r="C45" s="81"/>
      <c r="D45" s="34" t="s">
        <v>34</v>
      </c>
      <c r="E45" s="58">
        <v>33903042</v>
      </c>
      <c r="F45" s="30" t="s">
        <v>56</v>
      </c>
      <c r="G45" s="62" t="s">
        <v>307</v>
      </c>
      <c r="H45" s="74">
        <v>5.2</v>
      </c>
      <c r="I45" s="16">
        <v>20</v>
      </c>
      <c r="J45" s="12">
        <f t="shared" si="4"/>
        <v>20</v>
      </c>
      <c r="K45" s="21">
        <f t="shared" si="2"/>
        <v>5</v>
      </c>
      <c r="L45" s="22"/>
      <c r="M45" s="13" t="str">
        <f t="shared" si="3"/>
        <v>OK</v>
      </c>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row>
    <row r="46" spans="1:45" ht="25.5" customHeight="1" x14ac:dyDescent="0.25">
      <c r="A46" s="90"/>
      <c r="B46" s="33">
        <f t="shared" si="1"/>
        <v>43</v>
      </c>
      <c r="C46" s="81"/>
      <c r="D46" s="34" t="s">
        <v>117</v>
      </c>
      <c r="E46" s="58">
        <v>33903042</v>
      </c>
      <c r="F46" s="30" t="s">
        <v>56</v>
      </c>
      <c r="G46" s="62" t="s">
        <v>307</v>
      </c>
      <c r="H46" s="74">
        <v>6.4</v>
      </c>
      <c r="I46" s="16">
        <v>20</v>
      </c>
      <c r="J46" s="12">
        <f t="shared" si="4"/>
        <v>20</v>
      </c>
      <c r="K46" s="21">
        <f t="shared" si="2"/>
        <v>5</v>
      </c>
      <c r="L46" s="22"/>
      <c r="M46" s="13" t="str">
        <f t="shared" si="3"/>
        <v>OK</v>
      </c>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row>
    <row r="47" spans="1:45" ht="25.5" customHeight="1" x14ac:dyDescent="0.25">
      <c r="A47" s="90"/>
      <c r="B47" s="33">
        <f t="shared" si="1"/>
        <v>44</v>
      </c>
      <c r="C47" s="81"/>
      <c r="D47" s="34" t="s">
        <v>177</v>
      </c>
      <c r="E47" s="58" t="s">
        <v>319</v>
      </c>
      <c r="F47" s="30" t="s">
        <v>56</v>
      </c>
      <c r="G47" s="62" t="s">
        <v>307</v>
      </c>
      <c r="H47" s="74">
        <v>115</v>
      </c>
      <c r="I47" s="16">
        <v>6</v>
      </c>
      <c r="J47" s="12">
        <f t="shared" si="4"/>
        <v>6</v>
      </c>
      <c r="K47" s="21">
        <f t="shared" si="2"/>
        <v>2</v>
      </c>
      <c r="L47" s="22"/>
      <c r="M47" s="13" t="str">
        <f t="shared" si="3"/>
        <v>OK</v>
      </c>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row>
    <row r="48" spans="1:45" ht="25.5" customHeight="1" x14ac:dyDescent="0.25">
      <c r="A48" s="90"/>
      <c r="B48" s="33">
        <f t="shared" si="1"/>
        <v>45</v>
      </c>
      <c r="C48" s="81"/>
      <c r="D48" s="35" t="s">
        <v>178</v>
      </c>
      <c r="E48" s="58">
        <v>339030240</v>
      </c>
      <c r="F48" s="30" t="s">
        <v>168</v>
      </c>
      <c r="G48" s="61" t="s">
        <v>330</v>
      </c>
      <c r="H48" s="74">
        <v>16.8</v>
      </c>
      <c r="I48" s="16">
        <v>5</v>
      </c>
      <c r="J48" s="12">
        <f t="shared" si="4"/>
        <v>5</v>
      </c>
      <c r="K48" s="21">
        <f t="shared" si="2"/>
        <v>2</v>
      </c>
      <c r="L48" s="22"/>
      <c r="M48" s="13" t="str">
        <f t="shared" si="3"/>
        <v>OK</v>
      </c>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row>
    <row r="49" spans="1:45" ht="25.5" customHeight="1" x14ac:dyDescent="0.25">
      <c r="A49" s="90"/>
      <c r="B49" s="33">
        <f t="shared" si="1"/>
        <v>46</v>
      </c>
      <c r="C49" s="81"/>
      <c r="D49" s="35" t="s">
        <v>179</v>
      </c>
      <c r="E49" s="58">
        <v>339030240</v>
      </c>
      <c r="F49" s="30" t="s">
        <v>168</v>
      </c>
      <c r="G49" s="61" t="s">
        <v>330</v>
      </c>
      <c r="H49" s="74">
        <v>15.4</v>
      </c>
      <c r="I49" s="16">
        <v>5</v>
      </c>
      <c r="J49" s="12">
        <f t="shared" si="4"/>
        <v>5</v>
      </c>
      <c r="K49" s="21">
        <f t="shared" si="2"/>
        <v>2</v>
      </c>
      <c r="L49" s="22"/>
      <c r="M49" s="13" t="str">
        <f t="shared" si="3"/>
        <v>OK</v>
      </c>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row>
    <row r="50" spans="1:45" ht="25.5" customHeight="1" x14ac:dyDescent="0.25">
      <c r="A50" s="90"/>
      <c r="B50" s="33">
        <f t="shared" si="1"/>
        <v>47</v>
      </c>
      <c r="C50" s="81"/>
      <c r="D50" s="35" t="s">
        <v>180</v>
      </c>
      <c r="E50" s="58">
        <v>339030240</v>
      </c>
      <c r="F50" s="30" t="s">
        <v>168</v>
      </c>
      <c r="G50" s="61" t="s">
        <v>330</v>
      </c>
      <c r="H50" s="74">
        <v>11.5</v>
      </c>
      <c r="I50" s="16">
        <v>5</v>
      </c>
      <c r="J50" s="12">
        <f t="shared" si="4"/>
        <v>5</v>
      </c>
      <c r="K50" s="21">
        <f t="shared" si="2"/>
        <v>2</v>
      </c>
      <c r="L50" s="22"/>
      <c r="M50" s="13" t="str">
        <f t="shared" si="3"/>
        <v>OK</v>
      </c>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row>
    <row r="51" spans="1:45" ht="25.5" customHeight="1" x14ac:dyDescent="0.25">
      <c r="A51" s="90"/>
      <c r="B51" s="33">
        <f t="shared" si="1"/>
        <v>48</v>
      </c>
      <c r="C51" s="81"/>
      <c r="D51" s="35" t="s">
        <v>181</v>
      </c>
      <c r="E51" s="58">
        <v>339030240</v>
      </c>
      <c r="F51" s="30" t="s">
        <v>168</v>
      </c>
      <c r="G51" s="61" t="s">
        <v>330</v>
      </c>
      <c r="H51" s="74">
        <v>11.5</v>
      </c>
      <c r="I51" s="16">
        <v>5</v>
      </c>
      <c r="J51" s="12">
        <f t="shared" si="4"/>
        <v>5</v>
      </c>
      <c r="K51" s="21">
        <f t="shared" si="2"/>
        <v>2</v>
      </c>
      <c r="L51" s="22"/>
      <c r="M51" s="13" t="str">
        <f t="shared" si="3"/>
        <v>OK</v>
      </c>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row>
    <row r="52" spans="1:45" ht="25.5" customHeight="1" x14ac:dyDescent="0.25">
      <c r="A52" s="90"/>
      <c r="B52" s="33">
        <f t="shared" si="1"/>
        <v>49</v>
      </c>
      <c r="C52" s="81"/>
      <c r="D52" s="35" t="s">
        <v>182</v>
      </c>
      <c r="E52" s="58">
        <v>339030240</v>
      </c>
      <c r="F52" s="30" t="s">
        <v>168</v>
      </c>
      <c r="G52" s="61" t="s">
        <v>330</v>
      </c>
      <c r="H52" s="74">
        <v>11.5</v>
      </c>
      <c r="I52" s="16">
        <v>5</v>
      </c>
      <c r="J52" s="12">
        <f t="shared" si="4"/>
        <v>5</v>
      </c>
      <c r="K52" s="21">
        <f t="shared" si="2"/>
        <v>2</v>
      </c>
      <c r="L52" s="22"/>
      <c r="M52" s="13" t="str">
        <f t="shared" si="3"/>
        <v>OK</v>
      </c>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row>
    <row r="53" spans="1:45" ht="25.5" customHeight="1" x14ac:dyDescent="0.25">
      <c r="A53" s="90"/>
      <c r="B53" s="33">
        <f t="shared" si="1"/>
        <v>50</v>
      </c>
      <c r="C53" s="81"/>
      <c r="D53" s="35" t="s">
        <v>183</v>
      </c>
      <c r="E53" s="58">
        <v>339030240</v>
      </c>
      <c r="F53" s="30" t="s">
        <v>168</v>
      </c>
      <c r="G53" s="61" t="s">
        <v>330</v>
      </c>
      <c r="H53" s="74">
        <v>11.5</v>
      </c>
      <c r="I53" s="16">
        <v>5</v>
      </c>
      <c r="J53" s="12">
        <f t="shared" si="4"/>
        <v>5</v>
      </c>
      <c r="K53" s="21">
        <f t="shared" si="2"/>
        <v>2</v>
      </c>
      <c r="L53" s="22"/>
      <c r="M53" s="13" t="str">
        <f t="shared" si="3"/>
        <v>OK</v>
      </c>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row>
    <row r="54" spans="1:45" ht="25.5" customHeight="1" x14ac:dyDescent="0.25">
      <c r="A54" s="90"/>
      <c r="B54" s="33">
        <f t="shared" si="1"/>
        <v>51</v>
      </c>
      <c r="C54" s="81"/>
      <c r="D54" s="35" t="s">
        <v>184</v>
      </c>
      <c r="E54" s="58">
        <v>339030240</v>
      </c>
      <c r="F54" s="30" t="s">
        <v>54</v>
      </c>
      <c r="G54" s="61" t="s">
        <v>330</v>
      </c>
      <c r="H54" s="74">
        <v>51</v>
      </c>
      <c r="I54" s="16">
        <v>20</v>
      </c>
      <c r="J54" s="12">
        <f t="shared" si="4"/>
        <v>20</v>
      </c>
      <c r="K54" s="21">
        <f t="shared" si="2"/>
        <v>5</v>
      </c>
      <c r="L54" s="22"/>
      <c r="M54" s="13" t="str">
        <f t="shared" si="3"/>
        <v>OK</v>
      </c>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row>
    <row r="55" spans="1:45" ht="25.5" customHeight="1" x14ac:dyDescent="0.25">
      <c r="A55" s="90"/>
      <c r="B55" s="33">
        <f t="shared" si="1"/>
        <v>52</v>
      </c>
      <c r="C55" s="81"/>
      <c r="D55" s="35" t="s">
        <v>185</v>
      </c>
      <c r="E55" s="58">
        <v>339030240</v>
      </c>
      <c r="F55" s="30" t="s">
        <v>54</v>
      </c>
      <c r="G55" s="61" t="s">
        <v>330</v>
      </c>
      <c r="H55" s="74">
        <v>34</v>
      </c>
      <c r="I55" s="16">
        <v>20</v>
      </c>
      <c r="J55" s="12">
        <f t="shared" si="4"/>
        <v>20</v>
      </c>
      <c r="K55" s="21">
        <f t="shared" si="2"/>
        <v>5</v>
      </c>
      <c r="L55" s="22"/>
      <c r="M55" s="13" t="str">
        <f t="shared" si="3"/>
        <v>OK</v>
      </c>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row>
    <row r="56" spans="1:45" ht="25.5" customHeight="1" x14ac:dyDescent="0.25">
      <c r="A56" s="90"/>
      <c r="B56" s="33">
        <f t="shared" si="1"/>
        <v>53</v>
      </c>
      <c r="C56" s="81"/>
      <c r="D56" s="35" t="s">
        <v>186</v>
      </c>
      <c r="E56" s="59" t="s">
        <v>320</v>
      </c>
      <c r="F56" s="31" t="s">
        <v>54</v>
      </c>
      <c r="G56" s="62" t="s">
        <v>307</v>
      </c>
      <c r="H56" s="74">
        <v>20</v>
      </c>
      <c r="I56" s="16">
        <v>40</v>
      </c>
      <c r="J56" s="12">
        <f t="shared" si="4"/>
        <v>40</v>
      </c>
      <c r="K56" s="21">
        <f t="shared" si="2"/>
        <v>10</v>
      </c>
      <c r="L56" s="22"/>
      <c r="M56" s="13" t="str">
        <f t="shared" si="3"/>
        <v>OK</v>
      </c>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row>
    <row r="57" spans="1:45" ht="25.5" customHeight="1" x14ac:dyDescent="0.25">
      <c r="A57" s="90"/>
      <c r="B57" s="33">
        <f t="shared" si="1"/>
        <v>54</v>
      </c>
      <c r="C57" s="81"/>
      <c r="D57" s="35" t="s">
        <v>187</v>
      </c>
      <c r="E57" s="59" t="s">
        <v>321</v>
      </c>
      <c r="F57" s="31" t="s">
        <v>56</v>
      </c>
      <c r="G57" s="62" t="s">
        <v>323</v>
      </c>
      <c r="H57" s="74">
        <v>4</v>
      </c>
      <c r="I57" s="16">
        <v>5</v>
      </c>
      <c r="J57" s="12">
        <f t="shared" si="4"/>
        <v>5</v>
      </c>
      <c r="K57" s="21">
        <f t="shared" si="2"/>
        <v>2</v>
      </c>
      <c r="L57" s="22"/>
      <c r="M57" s="13" t="str">
        <f t="shared" si="3"/>
        <v>OK</v>
      </c>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row>
    <row r="58" spans="1:45" ht="25.5" customHeight="1" x14ac:dyDescent="0.25">
      <c r="A58" s="90"/>
      <c r="B58" s="33">
        <f t="shared" si="1"/>
        <v>55</v>
      </c>
      <c r="C58" s="81"/>
      <c r="D58" s="35" t="s">
        <v>188</v>
      </c>
      <c r="E58" s="58">
        <v>339030420</v>
      </c>
      <c r="F58" s="30" t="s">
        <v>56</v>
      </c>
      <c r="G58" s="61" t="s">
        <v>323</v>
      </c>
      <c r="H58" s="74">
        <v>5</v>
      </c>
      <c r="I58" s="16">
        <v>5</v>
      </c>
      <c r="J58" s="12">
        <f t="shared" si="4"/>
        <v>5</v>
      </c>
      <c r="K58" s="21">
        <f t="shared" si="2"/>
        <v>2</v>
      </c>
      <c r="L58" s="22"/>
      <c r="M58" s="13" t="str">
        <f t="shared" si="3"/>
        <v>OK</v>
      </c>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row>
    <row r="59" spans="1:45" ht="25.5" customHeight="1" x14ac:dyDescent="0.25">
      <c r="A59" s="90"/>
      <c r="B59" s="33">
        <f t="shared" si="1"/>
        <v>56</v>
      </c>
      <c r="C59" s="81"/>
      <c r="D59" s="35" t="s">
        <v>189</v>
      </c>
      <c r="E59" s="58">
        <v>339030420</v>
      </c>
      <c r="F59" s="30" t="s">
        <v>56</v>
      </c>
      <c r="G59" s="61" t="s">
        <v>323</v>
      </c>
      <c r="H59" s="74">
        <v>6.4</v>
      </c>
      <c r="I59" s="16">
        <v>5</v>
      </c>
      <c r="J59" s="12">
        <f t="shared" si="4"/>
        <v>5</v>
      </c>
      <c r="K59" s="21">
        <f t="shared" si="2"/>
        <v>2</v>
      </c>
      <c r="L59" s="22"/>
      <c r="M59" s="13" t="str">
        <f t="shared" si="3"/>
        <v>OK</v>
      </c>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row>
    <row r="60" spans="1:45" ht="25.5" customHeight="1" x14ac:dyDescent="0.25">
      <c r="A60" s="90"/>
      <c r="B60" s="33">
        <f t="shared" si="1"/>
        <v>57</v>
      </c>
      <c r="C60" s="81"/>
      <c r="D60" s="35" t="s">
        <v>190</v>
      </c>
      <c r="E60" s="58">
        <v>339030420</v>
      </c>
      <c r="F60" s="30" t="s">
        <v>56</v>
      </c>
      <c r="G60" s="61" t="s">
        <v>323</v>
      </c>
      <c r="H60" s="74">
        <v>8.4</v>
      </c>
      <c r="I60" s="16">
        <v>5</v>
      </c>
      <c r="J60" s="12">
        <f t="shared" si="4"/>
        <v>5</v>
      </c>
      <c r="K60" s="21">
        <f t="shared" si="2"/>
        <v>2</v>
      </c>
      <c r="L60" s="22"/>
      <c r="M60" s="13" t="str">
        <f t="shared" si="3"/>
        <v>OK</v>
      </c>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row>
    <row r="61" spans="1:45" ht="25.5" customHeight="1" x14ac:dyDescent="0.25">
      <c r="A61" s="90"/>
      <c r="B61" s="33">
        <f t="shared" si="1"/>
        <v>58</v>
      </c>
      <c r="C61" s="81"/>
      <c r="D61" s="35" t="s">
        <v>191</v>
      </c>
      <c r="E61" s="58">
        <v>339030250</v>
      </c>
      <c r="F61" s="30" t="s">
        <v>56</v>
      </c>
      <c r="G61" s="61" t="s">
        <v>325</v>
      </c>
      <c r="H61" s="74">
        <v>50.23</v>
      </c>
      <c r="I61" s="16">
        <v>3</v>
      </c>
      <c r="J61" s="12">
        <f t="shared" si="4"/>
        <v>3</v>
      </c>
      <c r="K61" s="21">
        <f t="shared" si="2"/>
        <v>1</v>
      </c>
      <c r="L61" s="22"/>
      <c r="M61" s="13" t="str">
        <f t="shared" si="3"/>
        <v>OK</v>
      </c>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row>
    <row r="62" spans="1:45" ht="92.25" customHeight="1" x14ac:dyDescent="0.25">
      <c r="A62" s="24">
        <v>3</v>
      </c>
      <c r="B62" s="24">
        <f t="shared" si="1"/>
        <v>59</v>
      </c>
      <c r="C62" s="48" t="s">
        <v>130</v>
      </c>
      <c r="D62" s="28" t="s">
        <v>193</v>
      </c>
      <c r="E62" s="32" t="s">
        <v>319</v>
      </c>
      <c r="F62" s="32" t="s">
        <v>42</v>
      </c>
      <c r="G62" s="32" t="s">
        <v>331</v>
      </c>
      <c r="H62" s="55">
        <v>50</v>
      </c>
      <c r="I62" s="16">
        <v>10</v>
      </c>
      <c r="J62" s="12">
        <f t="shared" si="4"/>
        <v>10</v>
      </c>
      <c r="K62" s="21">
        <f t="shared" si="2"/>
        <v>3</v>
      </c>
      <c r="L62" s="22"/>
      <c r="M62" s="13" t="str">
        <f t="shared" si="3"/>
        <v>OK</v>
      </c>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row>
    <row r="63" spans="1:45" ht="25.5" customHeight="1" x14ac:dyDescent="0.25">
      <c r="A63" s="78">
        <v>4</v>
      </c>
      <c r="B63" s="33">
        <f t="shared" si="1"/>
        <v>60</v>
      </c>
      <c r="C63" s="81" t="s">
        <v>130</v>
      </c>
      <c r="D63" s="35" t="s">
        <v>121</v>
      </c>
      <c r="E63" s="65" t="s">
        <v>316</v>
      </c>
      <c r="F63" s="30" t="s">
        <v>42</v>
      </c>
      <c r="G63" s="66" t="s">
        <v>307</v>
      </c>
      <c r="H63" s="74">
        <v>8.34</v>
      </c>
      <c r="I63" s="16">
        <v>10</v>
      </c>
      <c r="J63" s="12">
        <f t="shared" si="4"/>
        <v>10</v>
      </c>
      <c r="K63" s="21">
        <f t="shared" si="2"/>
        <v>3</v>
      </c>
      <c r="L63" s="22"/>
      <c r="M63" s="13" t="str">
        <f t="shared" si="3"/>
        <v>OK</v>
      </c>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row>
    <row r="64" spans="1:45" ht="25.5" customHeight="1" x14ac:dyDescent="0.25">
      <c r="A64" s="79"/>
      <c r="B64" s="33">
        <f t="shared" si="1"/>
        <v>61</v>
      </c>
      <c r="C64" s="81"/>
      <c r="D64" s="35" t="s">
        <v>122</v>
      </c>
      <c r="E64" s="65" t="s">
        <v>332</v>
      </c>
      <c r="F64" s="30" t="s">
        <v>42</v>
      </c>
      <c r="G64" s="66" t="s">
        <v>307</v>
      </c>
      <c r="H64" s="74">
        <v>5.0199999999999996</v>
      </c>
      <c r="I64" s="16">
        <v>100</v>
      </c>
      <c r="J64" s="12">
        <f t="shared" si="4"/>
        <v>100</v>
      </c>
      <c r="K64" s="21">
        <f t="shared" si="2"/>
        <v>25</v>
      </c>
      <c r="L64" s="22"/>
      <c r="M64" s="13" t="str">
        <f t="shared" si="3"/>
        <v>OK</v>
      </c>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row>
    <row r="65" spans="1:45" ht="37.5" x14ac:dyDescent="0.25">
      <c r="A65" s="79"/>
      <c r="B65" s="33">
        <f t="shared" si="1"/>
        <v>62</v>
      </c>
      <c r="C65" s="81"/>
      <c r="D65" s="35" t="s">
        <v>123</v>
      </c>
      <c r="E65" s="65" t="s">
        <v>333</v>
      </c>
      <c r="F65" s="30" t="s">
        <v>56</v>
      </c>
      <c r="G65" s="66" t="s">
        <v>334</v>
      </c>
      <c r="H65" s="74">
        <v>140</v>
      </c>
      <c r="I65" s="16">
        <v>3</v>
      </c>
      <c r="J65" s="12">
        <f t="shared" si="4"/>
        <v>3</v>
      </c>
      <c r="K65" s="21">
        <f t="shared" si="2"/>
        <v>1</v>
      </c>
      <c r="L65" s="22"/>
      <c r="M65" s="13" t="str">
        <f t="shared" si="3"/>
        <v>OK</v>
      </c>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row>
    <row r="66" spans="1:45" ht="56.25" x14ac:dyDescent="0.25">
      <c r="A66" s="79"/>
      <c r="B66" s="33">
        <f t="shared" si="1"/>
        <v>63</v>
      </c>
      <c r="C66" s="81"/>
      <c r="D66" s="35" t="s">
        <v>124</v>
      </c>
      <c r="E66" s="65" t="s">
        <v>332</v>
      </c>
      <c r="F66" s="30" t="s">
        <v>56</v>
      </c>
      <c r="G66" s="66" t="s">
        <v>307</v>
      </c>
      <c r="H66" s="74">
        <v>181.5</v>
      </c>
      <c r="I66" s="16">
        <v>7</v>
      </c>
      <c r="J66" s="12">
        <f t="shared" si="4"/>
        <v>7</v>
      </c>
      <c r="K66" s="21">
        <f t="shared" si="2"/>
        <v>2</v>
      </c>
      <c r="L66" s="22"/>
      <c r="M66" s="13" t="str">
        <f t="shared" si="3"/>
        <v>OK</v>
      </c>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row>
    <row r="67" spans="1:45" ht="25.5" customHeight="1" x14ac:dyDescent="0.25">
      <c r="A67" s="79"/>
      <c r="B67" s="33">
        <f t="shared" si="1"/>
        <v>64</v>
      </c>
      <c r="C67" s="81"/>
      <c r="D67" s="34" t="s">
        <v>108</v>
      </c>
      <c r="E67" s="65">
        <v>33903025</v>
      </c>
      <c r="F67" s="30" t="s">
        <v>42</v>
      </c>
      <c r="G67" s="66" t="s">
        <v>335</v>
      </c>
      <c r="H67" s="74">
        <v>29.12</v>
      </c>
      <c r="I67" s="16">
        <v>216</v>
      </c>
      <c r="J67" s="12">
        <f t="shared" si="4"/>
        <v>216</v>
      </c>
      <c r="K67" s="21">
        <f t="shared" si="2"/>
        <v>54</v>
      </c>
      <c r="L67" s="22"/>
      <c r="M67" s="13" t="str">
        <f t="shared" si="3"/>
        <v>OK</v>
      </c>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row>
    <row r="68" spans="1:45" ht="48" customHeight="1" x14ac:dyDescent="0.25">
      <c r="A68" s="79"/>
      <c r="B68" s="33">
        <f t="shared" si="1"/>
        <v>65</v>
      </c>
      <c r="C68" s="81"/>
      <c r="D68" s="34" t="s">
        <v>125</v>
      </c>
      <c r="E68" s="65" t="s">
        <v>316</v>
      </c>
      <c r="F68" s="30" t="s">
        <v>129</v>
      </c>
      <c r="G68" s="66" t="s">
        <v>336</v>
      </c>
      <c r="H68" s="74">
        <v>288.73</v>
      </c>
      <c r="I68" s="16">
        <v>5</v>
      </c>
      <c r="J68" s="12">
        <f t="shared" ref="J68:J99" si="5">I68-(SUM(N68:Q68))</f>
        <v>5</v>
      </c>
      <c r="K68" s="21">
        <f t="shared" si="2"/>
        <v>2</v>
      </c>
      <c r="L68" s="22"/>
      <c r="M68" s="13" t="str">
        <f t="shared" si="3"/>
        <v>OK</v>
      </c>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row>
    <row r="69" spans="1:45" ht="25.5" customHeight="1" x14ac:dyDescent="0.25">
      <c r="A69" s="79"/>
      <c r="B69" s="33">
        <f t="shared" ref="B69:B132" si="6">ROW(B66)</f>
        <v>66</v>
      </c>
      <c r="C69" s="81"/>
      <c r="D69" s="35" t="s">
        <v>126</v>
      </c>
      <c r="E69" s="65" t="s">
        <v>316</v>
      </c>
      <c r="F69" s="30" t="s">
        <v>56</v>
      </c>
      <c r="G69" s="66" t="s">
        <v>337</v>
      </c>
      <c r="H69" s="74">
        <v>2.37</v>
      </c>
      <c r="I69" s="16">
        <v>5</v>
      </c>
      <c r="J69" s="12">
        <f t="shared" si="5"/>
        <v>5</v>
      </c>
      <c r="K69" s="21">
        <f t="shared" ref="K69:K132" si="7">ROUNDUP(I69*0.25,0)</f>
        <v>2</v>
      </c>
      <c r="L69" s="22"/>
      <c r="M69" s="13" t="str">
        <f t="shared" ref="M69:M132" si="8">IF(J69&lt;0,"ATENÇÃO","OK")</f>
        <v>OK</v>
      </c>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row>
    <row r="70" spans="1:45" ht="36" customHeight="1" x14ac:dyDescent="0.25">
      <c r="A70" s="79"/>
      <c r="B70" s="33">
        <f t="shared" si="6"/>
        <v>67</v>
      </c>
      <c r="C70" s="81"/>
      <c r="D70" s="35" t="s">
        <v>127</v>
      </c>
      <c r="E70" s="65" t="s">
        <v>333</v>
      </c>
      <c r="F70" s="30" t="s">
        <v>56</v>
      </c>
      <c r="G70" s="66" t="s">
        <v>336</v>
      </c>
      <c r="H70" s="74">
        <v>5.83</v>
      </c>
      <c r="I70" s="16">
        <v>5</v>
      </c>
      <c r="J70" s="12">
        <f t="shared" si="5"/>
        <v>5</v>
      </c>
      <c r="K70" s="21">
        <f t="shared" si="7"/>
        <v>2</v>
      </c>
      <c r="L70" s="22"/>
      <c r="M70" s="13" t="str">
        <f t="shared" si="8"/>
        <v>OK</v>
      </c>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row>
    <row r="71" spans="1:45" ht="25.5" customHeight="1" x14ac:dyDescent="0.25">
      <c r="A71" s="80"/>
      <c r="B71" s="33">
        <f t="shared" si="6"/>
        <v>68</v>
      </c>
      <c r="C71" s="81"/>
      <c r="D71" s="35" t="s">
        <v>128</v>
      </c>
      <c r="E71" s="65" t="s">
        <v>317</v>
      </c>
      <c r="F71" s="30" t="s">
        <v>56</v>
      </c>
      <c r="G71" s="66" t="s">
        <v>307</v>
      </c>
      <c r="H71" s="74">
        <v>117.15</v>
      </c>
      <c r="I71" s="16">
        <v>3</v>
      </c>
      <c r="J71" s="12">
        <f t="shared" si="5"/>
        <v>3</v>
      </c>
      <c r="K71" s="21">
        <f t="shared" si="7"/>
        <v>1</v>
      </c>
      <c r="L71" s="22"/>
      <c r="M71" s="13" t="str">
        <f t="shared" si="8"/>
        <v>OK</v>
      </c>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row>
    <row r="72" spans="1:45" ht="37.5" x14ac:dyDescent="0.25">
      <c r="A72" s="82">
        <v>5</v>
      </c>
      <c r="B72" s="24">
        <f t="shared" si="6"/>
        <v>69</v>
      </c>
      <c r="C72" s="85" t="s">
        <v>192</v>
      </c>
      <c r="D72" s="26" t="s">
        <v>194</v>
      </c>
      <c r="E72" s="29" t="s">
        <v>320</v>
      </c>
      <c r="F72" s="29" t="s">
        <v>56</v>
      </c>
      <c r="G72" s="29" t="s">
        <v>322</v>
      </c>
      <c r="H72" s="68">
        <v>26.8</v>
      </c>
      <c r="I72" s="16">
        <v>5</v>
      </c>
      <c r="J72" s="12">
        <f t="shared" si="5"/>
        <v>5</v>
      </c>
      <c r="K72" s="21">
        <f t="shared" si="7"/>
        <v>2</v>
      </c>
      <c r="L72" s="22"/>
      <c r="M72" s="13" t="str">
        <f t="shared" si="8"/>
        <v>OK</v>
      </c>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row>
    <row r="73" spans="1:45" ht="37.5" customHeight="1" x14ac:dyDescent="0.25">
      <c r="A73" s="83"/>
      <c r="B73" s="24">
        <f t="shared" si="6"/>
        <v>70</v>
      </c>
      <c r="C73" s="86"/>
      <c r="D73" s="26" t="s">
        <v>195</v>
      </c>
      <c r="E73" s="29" t="s">
        <v>320</v>
      </c>
      <c r="F73" s="29" t="s">
        <v>56</v>
      </c>
      <c r="G73" s="29" t="s">
        <v>338</v>
      </c>
      <c r="H73" s="68">
        <v>11.6</v>
      </c>
      <c r="I73" s="16">
        <v>15</v>
      </c>
      <c r="J73" s="12">
        <f t="shared" si="5"/>
        <v>15</v>
      </c>
      <c r="K73" s="21">
        <f t="shared" si="7"/>
        <v>4</v>
      </c>
      <c r="L73" s="22"/>
      <c r="M73" s="13" t="str">
        <f t="shared" si="8"/>
        <v>OK</v>
      </c>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row>
    <row r="74" spans="1:45" ht="25.5" customHeight="1" x14ac:dyDescent="0.25">
      <c r="A74" s="83"/>
      <c r="B74" s="24">
        <f t="shared" si="6"/>
        <v>71</v>
      </c>
      <c r="C74" s="86"/>
      <c r="D74" s="26" t="s">
        <v>196</v>
      </c>
      <c r="E74" s="29">
        <v>33903024</v>
      </c>
      <c r="F74" s="29" t="s">
        <v>56</v>
      </c>
      <c r="G74" s="29" t="s">
        <v>339</v>
      </c>
      <c r="H74" s="68">
        <v>20.100000000000001</v>
      </c>
      <c r="I74" s="16">
        <v>11</v>
      </c>
      <c r="J74" s="12">
        <f t="shared" si="5"/>
        <v>11</v>
      </c>
      <c r="K74" s="21">
        <f t="shared" si="7"/>
        <v>3</v>
      </c>
      <c r="L74" s="22"/>
      <c r="M74" s="13" t="str">
        <f t="shared" si="8"/>
        <v>OK</v>
      </c>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row>
    <row r="75" spans="1:45" ht="25.5" customHeight="1" x14ac:dyDescent="0.25">
      <c r="A75" s="83"/>
      <c r="B75" s="24">
        <f t="shared" si="6"/>
        <v>72</v>
      </c>
      <c r="C75" s="86"/>
      <c r="D75" s="28" t="s">
        <v>92</v>
      </c>
      <c r="E75" s="29">
        <v>33903024</v>
      </c>
      <c r="F75" s="29" t="s">
        <v>56</v>
      </c>
      <c r="G75" s="29" t="s">
        <v>340</v>
      </c>
      <c r="H75" s="68">
        <v>20</v>
      </c>
      <c r="I75" s="16">
        <v>10</v>
      </c>
      <c r="J75" s="12">
        <f t="shared" si="5"/>
        <v>10</v>
      </c>
      <c r="K75" s="21">
        <f t="shared" si="7"/>
        <v>3</v>
      </c>
      <c r="L75" s="22"/>
      <c r="M75" s="13" t="str">
        <f t="shared" si="8"/>
        <v>OK</v>
      </c>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row>
    <row r="76" spans="1:45" ht="25.5" customHeight="1" x14ac:dyDescent="0.25">
      <c r="A76" s="83"/>
      <c r="B76" s="24">
        <f t="shared" si="6"/>
        <v>73</v>
      </c>
      <c r="C76" s="86"/>
      <c r="D76" s="28" t="s">
        <v>197</v>
      </c>
      <c r="E76" s="29">
        <v>33903024</v>
      </c>
      <c r="F76" s="29" t="s">
        <v>56</v>
      </c>
      <c r="G76" s="29" t="s">
        <v>340</v>
      </c>
      <c r="H76" s="68">
        <v>18</v>
      </c>
      <c r="I76" s="16">
        <v>10</v>
      </c>
      <c r="J76" s="12">
        <f t="shared" si="5"/>
        <v>10</v>
      </c>
      <c r="K76" s="21">
        <f t="shared" si="7"/>
        <v>3</v>
      </c>
      <c r="L76" s="22"/>
      <c r="M76" s="13" t="str">
        <f t="shared" si="8"/>
        <v>OK</v>
      </c>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row>
    <row r="77" spans="1:45" ht="25.5" customHeight="1" x14ac:dyDescent="0.25">
      <c r="A77" s="83"/>
      <c r="B77" s="24">
        <f t="shared" si="6"/>
        <v>74</v>
      </c>
      <c r="C77" s="86"/>
      <c r="D77" s="28" t="s">
        <v>93</v>
      </c>
      <c r="E77" s="29">
        <v>33903024</v>
      </c>
      <c r="F77" s="29" t="s">
        <v>56</v>
      </c>
      <c r="G77" s="29" t="s">
        <v>339</v>
      </c>
      <c r="H77" s="68">
        <v>2.5</v>
      </c>
      <c r="I77" s="16">
        <v>15</v>
      </c>
      <c r="J77" s="12">
        <f t="shared" si="5"/>
        <v>15</v>
      </c>
      <c r="K77" s="21">
        <f t="shared" si="7"/>
        <v>4</v>
      </c>
      <c r="L77" s="22"/>
      <c r="M77" s="13" t="str">
        <f t="shared" si="8"/>
        <v>OK</v>
      </c>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row>
    <row r="78" spans="1:45" ht="25.5" customHeight="1" x14ac:dyDescent="0.25">
      <c r="A78" s="83"/>
      <c r="B78" s="24">
        <f t="shared" si="6"/>
        <v>75</v>
      </c>
      <c r="C78" s="86"/>
      <c r="D78" s="28" t="s">
        <v>94</v>
      </c>
      <c r="E78" s="29">
        <v>33903024</v>
      </c>
      <c r="F78" s="29" t="s">
        <v>56</v>
      </c>
      <c r="G78" s="29" t="s">
        <v>339</v>
      </c>
      <c r="H78" s="68">
        <v>7</v>
      </c>
      <c r="I78" s="16">
        <v>15</v>
      </c>
      <c r="J78" s="12">
        <f t="shared" si="5"/>
        <v>15</v>
      </c>
      <c r="K78" s="21">
        <f t="shared" si="7"/>
        <v>4</v>
      </c>
      <c r="L78" s="22"/>
      <c r="M78" s="13" t="str">
        <f t="shared" si="8"/>
        <v>OK</v>
      </c>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row>
    <row r="79" spans="1:45" ht="25.5" customHeight="1" x14ac:dyDescent="0.25">
      <c r="A79" s="83"/>
      <c r="B79" s="24">
        <f t="shared" si="6"/>
        <v>76</v>
      </c>
      <c r="C79" s="86"/>
      <c r="D79" s="28" t="s">
        <v>95</v>
      </c>
      <c r="E79" s="29">
        <v>33903024</v>
      </c>
      <c r="F79" s="29" t="s">
        <v>56</v>
      </c>
      <c r="G79" s="29" t="s">
        <v>340</v>
      </c>
      <c r="H79" s="68">
        <v>11</v>
      </c>
      <c r="I79" s="16">
        <v>15</v>
      </c>
      <c r="J79" s="12">
        <f t="shared" si="5"/>
        <v>15</v>
      </c>
      <c r="K79" s="21">
        <f t="shared" si="7"/>
        <v>4</v>
      </c>
      <c r="L79" s="22"/>
      <c r="M79" s="13" t="str">
        <f t="shared" si="8"/>
        <v>OK</v>
      </c>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row>
    <row r="80" spans="1:45" ht="42" customHeight="1" x14ac:dyDescent="0.25">
      <c r="A80" s="83"/>
      <c r="B80" s="24">
        <f t="shared" si="6"/>
        <v>77</v>
      </c>
      <c r="C80" s="86"/>
      <c r="D80" s="28" t="s">
        <v>96</v>
      </c>
      <c r="E80" s="29">
        <v>33903024</v>
      </c>
      <c r="F80" s="29" t="s">
        <v>56</v>
      </c>
      <c r="G80" s="29" t="s">
        <v>340</v>
      </c>
      <c r="H80" s="68">
        <v>12.6</v>
      </c>
      <c r="I80" s="16">
        <v>15</v>
      </c>
      <c r="J80" s="12">
        <f t="shared" si="5"/>
        <v>15</v>
      </c>
      <c r="K80" s="21">
        <f t="shared" si="7"/>
        <v>4</v>
      </c>
      <c r="L80" s="22"/>
      <c r="M80" s="13" t="str">
        <f t="shared" si="8"/>
        <v>OK</v>
      </c>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row>
    <row r="81" spans="1:45" ht="57.75" customHeight="1" x14ac:dyDescent="0.25">
      <c r="A81" s="83"/>
      <c r="B81" s="24">
        <f t="shared" si="6"/>
        <v>78</v>
      </c>
      <c r="C81" s="86"/>
      <c r="D81" s="28" t="s">
        <v>97</v>
      </c>
      <c r="E81" s="29">
        <v>33903024</v>
      </c>
      <c r="F81" s="29" t="s">
        <v>56</v>
      </c>
      <c r="G81" s="29" t="s">
        <v>339</v>
      </c>
      <c r="H81" s="68">
        <v>4.5</v>
      </c>
      <c r="I81" s="16">
        <v>15</v>
      </c>
      <c r="J81" s="12">
        <f t="shared" si="5"/>
        <v>15</v>
      </c>
      <c r="K81" s="21">
        <f t="shared" si="7"/>
        <v>4</v>
      </c>
      <c r="L81" s="22"/>
      <c r="M81" s="13" t="str">
        <f t="shared" si="8"/>
        <v>OK</v>
      </c>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row>
    <row r="82" spans="1:45" ht="70.5" customHeight="1" x14ac:dyDescent="0.25">
      <c r="A82" s="83"/>
      <c r="B82" s="24">
        <f t="shared" si="6"/>
        <v>79</v>
      </c>
      <c r="C82" s="86"/>
      <c r="D82" s="28" t="s">
        <v>98</v>
      </c>
      <c r="E82" s="29">
        <v>33903024</v>
      </c>
      <c r="F82" s="29" t="s">
        <v>56</v>
      </c>
      <c r="G82" s="29" t="s">
        <v>339</v>
      </c>
      <c r="H82" s="68">
        <v>8</v>
      </c>
      <c r="I82" s="16">
        <v>15</v>
      </c>
      <c r="J82" s="12">
        <f t="shared" si="5"/>
        <v>15</v>
      </c>
      <c r="K82" s="21">
        <f t="shared" si="7"/>
        <v>4</v>
      </c>
      <c r="L82" s="22"/>
      <c r="M82" s="13" t="str">
        <f t="shared" si="8"/>
        <v>OK</v>
      </c>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row>
    <row r="83" spans="1:45" ht="51" customHeight="1" x14ac:dyDescent="0.25">
      <c r="A83" s="83"/>
      <c r="B83" s="24">
        <f t="shared" si="6"/>
        <v>80</v>
      </c>
      <c r="C83" s="86"/>
      <c r="D83" s="26" t="s">
        <v>99</v>
      </c>
      <c r="E83" s="29">
        <v>33903024</v>
      </c>
      <c r="F83" s="29" t="s">
        <v>56</v>
      </c>
      <c r="G83" s="29" t="s">
        <v>339</v>
      </c>
      <c r="H83" s="68">
        <v>21</v>
      </c>
      <c r="I83" s="16">
        <v>10</v>
      </c>
      <c r="J83" s="12">
        <f t="shared" si="5"/>
        <v>10</v>
      </c>
      <c r="K83" s="21">
        <f t="shared" si="7"/>
        <v>3</v>
      </c>
      <c r="L83" s="22"/>
      <c r="M83" s="13" t="str">
        <f t="shared" si="8"/>
        <v>OK</v>
      </c>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row>
    <row r="84" spans="1:45" ht="50.25" customHeight="1" x14ac:dyDescent="0.25">
      <c r="A84" s="83"/>
      <c r="B84" s="24">
        <f t="shared" si="6"/>
        <v>81</v>
      </c>
      <c r="C84" s="86"/>
      <c r="D84" s="28" t="s">
        <v>100</v>
      </c>
      <c r="E84" s="29">
        <v>33903024</v>
      </c>
      <c r="F84" s="29" t="s">
        <v>56</v>
      </c>
      <c r="G84" s="29" t="s">
        <v>341</v>
      </c>
      <c r="H84" s="68">
        <v>2.6</v>
      </c>
      <c r="I84" s="16">
        <v>35</v>
      </c>
      <c r="J84" s="12">
        <f t="shared" si="5"/>
        <v>35</v>
      </c>
      <c r="K84" s="21">
        <f t="shared" si="7"/>
        <v>9</v>
      </c>
      <c r="L84" s="22"/>
      <c r="M84" s="13" t="str">
        <f t="shared" si="8"/>
        <v>OK</v>
      </c>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row>
    <row r="85" spans="1:45" ht="47.25" customHeight="1" x14ac:dyDescent="0.25">
      <c r="A85" s="83"/>
      <c r="B85" s="24">
        <f t="shared" si="6"/>
        <v>82</v>
      </c>
      <c r="C85" s="86"/>
      <c r="D85" s="28" t="s">
        <v>101</v>
      </c>
      <c r="E85" s="29">
        <v>33903024</v>
      </c>
      <c r="F85" s="29" t="s">
        <v>56</v>
      </c>
      <c r="G85" s="29" t="s">
        <v>338</v>
      </c>
      <c r="H85" s="68">
        <v>7</v>
      </c>
      <c r="I85" s="16">
        <v>50</v>
      </c>
      <c r="J85" s="12">
        <f t="shared" si="5"/>
        <v>50</v>
      </c>
      <c r="K85" s="21">
        <f t="shared" si="7"/>
        <v>13</v>
      </c>
      <c r="L85" s="22"/>
      <c r="M85" s="13" t="str">
        <f t="shared" si="8"/>
        <v>OK</v>
      </c>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row>
    <row r="86" spans="1:45" ht="48" customHeight="1" x14ac:dyDescent="0.25">
      <c r="A86" s="83"/>
      <c r="B86" s="24">
        <f t="shared" si="6"/>
        <v>83</v>
      </c>
      <c r="C86" s="86"/>
      <c r="D86" s="28" t="s">
        <v>62</v>
      </c>
      <c r="E86" s="29">
        <v>33903024</v>
      </c>
      <c r="F86" s="29" t="s">
        <v>56</v>
      </c>
      <c r="G86" s="29" t="s">
        <v>339</v>
      </c>
      <c r="H86" s="68">
        <v>16.5</v>
      </c>
      <c r="I86" s="16">
        <v>10</v>
      </c>
      <c r="J86" s="12">
        <f t="shared" si="5"/>
        <v>10</v>
      </c>
      <c r="K86" s="21">
        <f t="shared" si="7"/>
        <v>3</v>
      </c>
      <c r="L86" s="22"/>
      <c r="M86" s="13" t="str">
        <f t="shared" si="8"/>
        <v>OK</v>
      </c>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row>
    <row r="87" spans="1:45" ht="38.25" customHeight="1" x14ac:dyDescent="0.25">
      <c r="A87" s="83"/>
      <c r="B87" s="24">
        <f t="shared" si="6"/>
        <v>84</v>
      </c>
      <c r="C87" s="86"/>
      <c r="D87" s="28" t="s">
        <v>63</v>
      </c>
      <c r="E87" s="29">
        <v>33903024</v>
      </c>
      <c r="F87" s="29" t="s">
        <v>56</v>
      </c>
      <c r="G87" s="29" t="s">
        <v>339</v>
      </c>
      <c r="H87" s="68">
        <v>303</v>
      </c>
      <c r="I87" s="16">
        <v>5</v>
      </c>
      <c r="J87" s="12">
        <f t="shared" si="5"/>
        <v>5</v>
      </c>
      <c r="K87" s="21">
        <f t="shared" si="7"/>
        <v>2</v>
      </c>
      <c r="L87" s="22"/>
      <c r="M87" s="13" t="str">
        <f t="shared" si="8"/>
        <v>OK</v>
      </c>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row>
    <row r="88" spans="1:45" ht="37.5" customHeight="1" x14ac:dyDescent="0.25">
      <c r="A88" s="83"/>
      <c r="B88" s="24">
        <f t="shared" si="6"/>
        <v>85</v>
      </c>
      <c r="C88" s="86"/>
      <c r="D88" s="28" t="s">
        <v>64</v>
      </c>
      <c r="E88" s="29">
        <v>33903024</v>
      </c>
      <c r="F88" s="29" t="s">
        <v>56</v>
      </c>
      <c r="G88" s="29" t="s">
        <v>339</v>
      </c>
      <c r="H88" s="68">
        <v>155</v>
      </c>
      <c r="I88" s="16">
        <v>10</v>
      </c>
      <c r="J88" s="12">
        <f t="shared" si="5"/>
        <v>10</v>
      </c>
      <c r="K88" s="21">
        <f t="shared" si="7"/>
        <v>3</v>
      </c>
      <c r="L88" s="22"/>
      <c r="M88" s="13" t="str">
        <f t="shared" si="8"/>
        <v>OK</v>
      </c>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row>
    <row r="89" spans="1:45" ht="38.25" customHeight="1" x14ac:dyDescent="0.25">
      <c r="A89" s="83"/>
      <c r="B89" s="24">
        <f t="shared" si="6"/>
        <v>86</v>
      </c>
      <c r="C89" s="86"/>
      <c r="D89" s="28" t="s">
        <v>65</v>
      </c>
      <c r="E89" s="29">
        <v>33903024</v>
      </c>
      <c r="F89" s="29" t="s">
        <v>56</v>
      </c>
      <c r="G89" s="29" t="s">
        <v>339</v>
      </c>
      <c r="H89" s="68">
        <v>65</v>
      </c>
      <c r="I89" s="16">
        <v>17</v>
      </c>
      <c r="J89" s="12">
        <f t="shared" si="5"/>
        <v>17</v>
      </c>
      <c r="K89" s="21">
        <f t="shared" si="7"/>
        <v>5</v>
      </c>
      <c r="L89" s="22"/>
      <c r="M89" s="13" t="str">
        <f t="shared" si="8"/>
        <v>OK</v>
      </c>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row>
    <row r="90" spans="1:45" ht="37.5" customHeight="1" x14ac:dyDescent="0.25">
      <c r="A90" s="83"/>
      <c r="B90" s="24">
        <f t="shared" si="6"/>
        <v>87</v>
      </c>
      <c r="C90" s="86"/>
      <c r="D90" s="28" t="s">
        <v>66</v>
      </c>
      <c r="E90" s="29">
        <v>33903024</v>
      </c>
      <c r="F90" s="29" t="s">
        <v>56</v>
      </c>
      <c r="G90" s="29" t="s">
        <v>339</v>
      </c>
      <c r="H90" s="68">
        <v>26</v>
      </c>
      <c r="I90" s="16">
        <v>10</v>
      </c>
      <c r="J90" s="12">
        <f t="shared" si="5"/>
        <v>10</v>
      </c>
      <c r="K90" s="21">
        <f t="shared" si="7"/>
        <v>3</v>
      </c>
      <c r="L90" s="22"/>
      <c r="M90" s="13" t="str">
        <f t="shared" si="8"/>
        <v>OK</v>
      </c>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row>
    <row r="91" spans="1:45" ht="25.5" customHeight="1" x14ac:dyDescent="0.25">
      <c r="A91" s="83"/>
      <c r="B91" s="24">
        <f t="shared" si="6"/>
        <v>88</v>
      </c>
      <c r="C91" s="86"/>
      <c r="D91" s="28" t="s">
        <v>67</v>
      </c>
      <c r="E91" s="29">
        <v>33903024</v>
      </c>
      <c r="F91" s="29" t="s">
        <v>56</v>
      </c>
      <c r="G91" s="29" t="s">
        <v>339</v>
      </c>
      <c r="H91" s="68">
        <v>34</v>
      </c>
      <c r="I91" s="16">
        <v>10</v>
      </c>
      <c r="J91" s="12">
        <f t="shared" si="5"/>
        <v>10</v>
      </c>
      <c r="K91" s="21">
        <f t="shared" si="7"/>
        <v>3</v>
      </c>
      <c r="L91" s="22"/>
      <c r="M91" s="13" t="str">
        <f t="shared" si="8"/>
        <v>OK</v>
      </c>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row>
    <row r="92" spans="1:45" ht="25.5" customHeight="1" x14ac:dyDescent="0.25">
      <c r="A92" s="83"/>
      <c r="B92" s="24">
        <f t="shared" si="6"/>
        <v>89</v>
      </c>
      <c r="C92" s="86"/>
      <c r="D92" s="28" t="s">
        <v>68</v>
      </c>
      <c r="E92" s="29">
        <v>33903024</v>
      </c>
      <c r="F92" s="29" t="s">
        <v>56</v>
      </c>
      <c r="G92" s="29" t="s">
        <v>339</v>
      </c>
      <c r="H92" s="68">
        <v>35</v>
      </c>
      <c r="I92" s="16">
        <v>10</v>
      </c>
      <c r="J92" s="12">
        <f t="shared" si="5"/>
        <v>10</v>
      </c>
      <c r="K92" s="21">
        <f t="shared" si="7"/>
        <v>3</v>
      </c>
      <c r="L92" s="22"/>
      <c r="M92" s="13" t="str">
        <f t="shared" si="8"/>
        <v>OK</v>
      </c>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row>
    <row r="93" spans="1:45" ht="37.5" customHeight="1" x14ac:dyDescent="0.25">
      <c r="A93" s="83"/>
      <c r="B93" s="24">
        <f t="shared" si="6"/>
        <v>90</v>
      </c>
      <c r="C93" s="86"/>
      <c r="D93" s="28" t="s">
        <v>69</v>
      </c>
      <c r="E93" s="29">
        <v>33903024</v>
      </c>
      <c r="F93" s="29" t="s">
        <v>56</v>
      </c>
      <c r="G93" s="29" t="s">
        <v>339</v>
      </c>
      <c r="H93" s="68">
        <v>67</v>
      </c>
      <c r="I93" s="16">
        <v>10</v>
      </c>
      <c r="J93" s="12">
        <f t="shared" si="5"/>
        <v>10</v>
      </c>
      <c r="K93" s="21">
        <f t="shared" si="7"/>
        <v>3</v>
      </c>
      <c r="L93" s="22"/>
      <c r="M93" s="13" t="str">
        <f t="shared" si="8"/>
        <v>OK</v>
      </c>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row>
    <row r="94" spans="1:45" ht="32.25" customHeight="1" x14ac:dyDescent="0.25">
      <c r="A94" s="83"/>
      <c r="B94" s="24">
        <f t="shared" si="6"/>
        <v>91</v>
      </c>
      <c r="C94" s="86"/>
      <c r="D94" s="28" t="s">
        <v>70</v>
      </c>
      <c r="E94" s="29">
        <v>33903024</v>
      </c>
      <c r="F94" s="29" t="s">
        <v>56</v>
      </c>
      <c r="G94" s="29" t="s">
        <v>339</v>
      </c>
      <c r="H94" s="68">
        <v>35</v>
      </c>
      <c r="I94" s="16">
        <v>10</v>
      </c>
      <c r="J94" s="12">
        <f t="shared" si="5"/>
        <v>10</v>
      </c>
      <c r="K94" s="21">
        <f t="shared" si="7"/>
        <v>3</v>
      </c>
      <c r="L94" s="22"/>
      <c r="M94" s="13" t="str">
        <f t="shared" si="8"/>
        <v>OK</v>
      </c>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row>
    <row r="95" spans="1:45" ht="28.5" customHeight="1" x14ac:dyDescent="0.25">
      <c r="A95" s="83"/>
      <c r="B95" s="24">
        <f t="shared" si="6"/>
        <v>92</v>
      </c>
      <c r="C95" s="86"/>
      <c r="D95" s="28" t="s">
        <v>71</v>
      </c>
      <c r="E95" s="29">
        <v>33903024</v>
      </c>
      <c r="F95" s="29" t="s">
        <v>56</v>
      </c>
      <c r="G95" s="29" t="s">
        <v>339</v>
      </c>
      <c r="H95" s="68">
        <v>67</v>
      </c>
      <c r="I95" s="16">
        <v>10</v>
      </c>
      <c r="J95" s="12">
        <f t="shared" si="5"/>
        <v>10</v>
      </c>
      <c r="K95" s="21">
        <f t="shared" si="7"/>
        <v>3</v>
      </c>
      <c r="L95" s="22"/>
      <c r="M95" s="13" t="str">
        <f t="shared" si="8"/>
        <v>OK</v>
      </c>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row>
    <row r="96" spans="1:45" ht="33" customHeight="1" x14ac:dyDescent="0.25">
      <c r="A96" s="83"/>
      <c r="B96" s="24">
        <f t="shared" si="6"/>
        <v>93</v>
      </c>
      <c r="C96" s="86"/>
      <c r="D96" s="28" t="s">
        <v>72</v>
      </c>
      <c r="E96" s="29">
        <v>33903024</v>
      </c>
      <c r="F96" s="29" t="s">
        <v>56</v>
      </c>
      <c r="G96" s="29" t="s">
        <v>339</v>
      </c>
      <c r="H96" s="68">
        <v>30</v>
      </c>
      <c r="I96" s="16">
        <v>10</v>
      </c>
      <c r="J96" s="12">
        <f t="shared" si="5"/>
        <v>10</v>
      </c>
      <c r="K96" s="21">
        <f t="shared" si="7"/>
        <v>3</v>
      </c>
      <c r="L96" s="22"/>
      <c r="M96" s="13" t="str">
        <f t="shared" si="8"/>
        <v>OK</v>
      </c>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row>
    <row r="97" spans="1:45" ht="32.25" customHeight="1" x14ac:dyDescent="0.25">
      <c r="A97" s="83"/>
      <c r="B97" s="24">
        <f t="shared" si="6"/>
        <v>94</v>
      </c>
      <c r="C97" s="86"/>
      <c r="D97" s="28" t="s">
        <v>73</v>
      </c>
      <c r="E97" s="29">
        <v>33903024</v>
      </c>
      <c r="F97" s="29" t="s">
        <v>56</v>
      </c>
      <c r="G97" s="29" t="s">
        <v>339</v>
      </c>
      <c r="H97" s="68">
        <v>1</v>
      </c>
      <c r="I97" s="16">
        <v>50</v>
      </c>
      <c r="J97" s="12">
        <f t="shared" si="5"/>
        <v>50</v>
      </c>
      <c r="K97" s="21">
        <f t="shared" si="7"/>
        <v>13</v>
      </c>
      <c r="L97" s="22"/>
      <c r="M97" s="13" t="str">
        <f t="shared" si="8"/>
        <v>OK</v>
      </c>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row>
    <row r="98" spans="1:45" ht="75.75" customHeight="1" x14ac:dyDescent="0.25">
      <c r="A98" s="83"/>
      <c r="B98" s="24">
        <f t="shared" si="6"/>
        <v>95</v>
      </c>
      <c r="C98" s="86"/>
      <c r="D98" s="28" t="s">
        <v>74</v>
      </c>
      <c r="E98" s="29">
        <v>33903024</v>
      </c>
      <c r="F98" s="29" t="s">
        <v>56</v>
      </c>
      <c r="G98" s="29" t="s">
        <v>339</v>
      </c>
      <c r="H98" s="68">
        <v>2.2999999999999998</v>
      </c>
      <c r="I98" s="16">
        <v>30</v>
      </c>
      <c r="J98" s="12">
        <f t="shared" si="5"/>
        <v>30</v>
      </c>
      <c r="K98" s="21">
        <f t="shared" si="7"/>
        <v>8</v>
      </c>
      <c r="L98" s="22"/>
      <c r="M98" s="13" t="str">
        <f t="shared" si="8"/>
        <v>OK</v>
      </c>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row>
    <row r="99" spans="1:45" ht="33" customHeight="1" x14ac:dyDescent="0.25">
      <c r="A99" s="83"/>
      <c r="B99" s="24">
        <f t="shared" si="6"/>
        <v>96</v>
      </c>
      <c r="C99" s="86"/>
      <c r="D99" s="28" t="s">
        <v>75</v>
      </c>
      <c r="E99" s="29">
        <v>33903024</v>
      </c>
      <c r="F99" s="29" t="s">
        <v>56</v>
      </c>
      <c r="G99" s="29" t="s">
        <v>339</v>
      </c>
      <c r="H99" s="68">
        <v>2.2000000000000002</v>
      </c>
      <c r="I99" s="16">
        <v>20</v>
      </c>
      <c r="J99" s="12">
        <f t="shared" si="5"/>
        <v>20</v>
      </c>
      <c r="K99" s="21">
        <f t="shared" si="7"/>
        <v>5</v>
      </c>
      <c r="L99" s="22"/>
      <c r="M99" s="13" t="str">
        <f t="shared" si="8"/>
        <v>OK</v>
      </c>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row>
    <row r="100" spans="1:45" ht="32.25" customHeight="1" x14ac:dyDescent="0.25">
      <c r="A100" s="83"/>
      <c r="B100" s="24">
        <f t="shared" si="6"/>
        <v>97</v>
      </c>
      <c r="C100" s="86"/>
      <c r="D100" s="28" t="s">
        <v>76</v>
      </c>
      <c r="E100" s="29">
        <v>33903024</v>
      </c>
      <c r="F100" s="29" t="s">
        <v>56</v>
      </c>
      <c r="G100" s="29" t="s">
        <v>339</v>
      </c>
      <c r="H100" s="68">
        <v>4.4000000000000004</v>
      </c>
      <c r="I100" s="16">
        <v>20</v>
      </c>
      <c r="J100" s="12">
        <f t="shared" ref="J100:J131" si="9">I100-(SUM(N100:Q100))</f>
        <v>20</v>
      </c>
      <c r="K100" s="21">
        <f t="shared" si="7"/>
        <v>5</v>
      </c>
      <c r="L100" s="22"/>
      <c r="M100" s="13" t="str">
        <f t="shared" si="8"/>
        <v>OK</v>
      </c>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row>
    <row r="101" spans="1:45" ht="28.5" customHeight="1" x14ac:dyDescent="0.25">
      <c r="A101" s="83"/>
      <c r="B101" s="24">
        <f t="shared" si="6"/>
        <v>98</v>
      </c>
      <c r="C101" s="86"/>
      <c r="D101" s="28" t="s">
        <v>77</v>
      </c>
      <c r="E101" s="29">
        <v>33903024</v>
      </c>
      <c r="F101" s="29" t="s">
        <v>56</v>
      </c>
      <c r="G101" s="29" t="s">
        <v>339</v>
      </c>
      <c r="H101" s="68">
        <v>47</v>
      </c>
      <c r="I101" s="16">
        <v>4</v>
      </c>
      <c r="J101" s="12">
        <f t="shared" si="9"/>
        <v>4</v>
      </c>
      <c r="K101" s="21">
        <f t="shared" si="7"/>
        <v>1</v>
      </c>
      <c r="L101" s="22"/>
      <c r="M101" s="13" t="str">
        <f t="shared" si="8"/>
        <v>OK</v>
      </c>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row>
    <row r="102" spans="1:45" ht="33" customHeight="1" x14ac:dyDescent="0.25">
      <c r="A102" s="83"/>
      <c r="B102" s="24">
        <f t="shared" si="6"/>
        <v>99</v>
      </c>
      <c r="C102" s="86"/>
      <c r="D102" s="28" t="s">
        <v>78</v>
      </c>
      <c r="E102" s="29">
        <v>33903024</v>
      </c>
      <c r="F102" s="29" t="s">
        <v>56</v>
      </c>
      <c r="G102" s="29" t="s">
        <v>339</v>
      </c>
      <c r="H102" s="68">
        <v>26</v>
      </c>
      <c r="I102" s="16">
        <v>6</v>
      </c>
      <c r="J102" s="12">
        <f t="shared" si="9"/>
        <v>6</v>
      </c>
      <c r="K102" s="21">
        <f t="shared" si="7"/>
        <v>2</v>
      </c>
      <c r="L102" s="22"/>
      <c r="M102" s="13" t="str">
        <f t="shared" si="8"/>
        <v>OK</v>
      </c>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row>
    <row r="103" spans="1:45" ht="32.25" customHeight="1" x14ac:dyDescent="0.25">
      <c r="A103" s="83"/>
      <c r="B103" s="24">
        <f t="shared" si="6"/>
        <v>100</v>
      </c>
      <c r="C103" s="86"/>
      <c r="D103" s="28" t="s">
        <v>79</v>
      </c>
      <c r="E103" s="29">
        <v>33903024</v>
      </c>
      <c r="F103" s="29" t="s">
        <v>56</v>
      </c>
      <c r="G103" s="29" t="s">
        <v>339</v>
      </c>
      <c r="H103" s="68">
        <v>5</v>
      </c>
      <c r="I103" s="16">
        <v>16</v>
      </c>
      <c r="J103" s="12">
        <f t="shared" si="9"/>
        <v>16</v>
      </c>
      <c r="K103" s="21">
        <f t="shared" si="7"/>
        <v>4</v>
      </c>
      <c r="L103" s="22"/>
      <c r="M103" s="13" t="str">
        <f t="shared" si="8"/>
        <v>OK</v>
      </c>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row>
    <row r="104" spans="1:45" ht="33.75" customHeight="1" x14ac:dyDescent="0.25">
      <c r="A104" s="83"/>
      <c r="B104" s="24">
        <f t="shared" si="6"/>
        <v>101</v>
      </c>
      <c r="C104" s="86"/>
      <c r="D104" s="28" t="s">
        <v>80</v>
      </c>
      <c r="E104" s="29">
        <v>33903024</v>
      </c>
      <c r="F104" s="29" t="s">
        <v>56</v>
      </c>
      <c r="G104" s="29" t="s">
        <v>339</v>
      </c>
      <c r="H104" s="68">
        <v>2</v>
      </c>
      <c r="I104" s="16">
        <v>10</v>
      </c>
      <c r="J104" s="12">
        <f t="shared" si="9"/>
        <v>10</v>
      </c>
      <c r="K104" s="21">
        <f t="shared" si="7"/>
        <v>3</v>
      </c>
      <c r="L104" s="22"/>
      <c r="M104" s="13" t="str">
        <f t="shared" si="8"/>
        <v>OK</v>
      </c>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row>
    <row r="105" spans="1:45" ht="51" customHeight="1" x14ac:dyDescent="0.25">
      <c r="A105" s="83"/>
      <c r="B105" s="24">
        <f t="shared" si="6"/>
        <v>102</v>
      </c>
      <c r="C105" s="86"/>
      <c r="D105" s="28" t="s">
        <v>81</v>
      </c>
      <c r="E105" s="29">
        <v>33903024</v>
      </c>
      <c r="F105" s="29" t="s">
        <v>56</v>
      </c>
      <c r="G105" s="29" t="s">
        <v>339</v>
      </c>
      <c r="H105" s="68">
        <v>2.2000000000000002</v>
      </c>
      <c r="I105" s="16">
        <v>10</v>
      </c>
      <c r="J105" s="12">
        <f t="shared" si="9"/>
        <v>10</v>
      </c>
      <c r="K105" s="21">
        <f t="shared" si="7"/>
        <v>3</v>
      </c>
      <c r="L105" s="22"/>
      <c r="M105" s="13" t="str">
        <f t="shared" si="8"/>
        <v>OK</v>
      </c>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row>
    <row r="106" spans="1:45" ht="56.25" customHeight="1" x14ac:dyDescent="0.25">
      <c r="A106" s="83"/>
      <c r="B106" s="24">
        <f t="shared" si="6"/>
        <v>103</v>
      </c>
      <c r="C106" s="86"/>
      <c r="D106" s="28" t="s">
        <v>82</v>
      </c>
      <c r="E106" s="29">
        <v>33903024</v>
      </c>
      <c r="F106" s="29" t="s">
        <v>56</v>
      </c>
      <c r="G106" s="29" t="s">
        <v>339</v>
      </c>
      <c r="H106" s="68">
        <v>90</v>
      </c>
      <c r="I106" s="16">
        <v>2</v>
      </c>
      <c r="J106" s="12">
        <f t="shared" si="9"/>
        <v>2</v>
      </c>
      <c r="K106" s="21">
        <f t="shared" si="7"/>
        <v>1</v>
      </c>
      <c r="L106" s="22"/>
      <c r="M106" s="13" t="str">
        <f t="shared" si="8"/>
        <v>OK</v>
      </c>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row>
    <row r="107" spans="1:45" ht="32.25" customHeight="1" x14ac:dyDescent="0.25">
      <c r="A107" s="83"/>
      <c r="B107" s="24">
        <f t="shared" si="6"/>
        <v>104</v>
      </c>
      <c r="C107" s="86"/>
      <c r="D107" s="26" t="s">
        <v>83</v>
      </c>
      <c r="E107" s="29">
        <v>33903024</v>
      </c>
      <c r="F107" s="29" t="s">
        <v>56</v>
      </c>
      <c r="G107" s="29" t="s">
        <v>339</v>
      </c>
      <c r="H107" s="68">
        <v>26</v>
      </c>
      <c r="I107" s="16">
        <v>15</v>
      </c>
      <c r="J107" s="12">
        <f t="shared" si="9"/>
        <v>15</v>
      </c>
      <c r="K107" s="21">
        <f t="shared" si="7"/>
        <v>4</v>
      </c>
      <c r="L107" s="22"/>
      <c r="M107" s="13" t="str">
        <f t="shared" si="8"/>
        <v>OK</v>
      </c>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row>
    <row r="108" spans="1:45" ht="28.5" customHeight="1" x14ac:dyDescent="0.25">
      <c r="A108" s="83"/>
      <c r="B108" s="24">
        <f t="shared" si="6"/>
        <v>105</v>
      </c>
      <c r="C108" s="86"/>
      <c r="D108" s="28" t="s">
        <v>84</v>
      </c>
      <c r="E108" s="29">
        <v>33903024</v>
      </c>
      <c r="F108" s="29" t="s">
        <v>56</v>
      </c>
      <c r="G108" s="29" t="s">
        <v>339</v>
      </c>
      <c r="H108" s="68">
        <v>6.5</v>
      </c>
      <c r="I108" s="16">
        <v>21</v>
      </c>
      <c r="J108" s="12">
        <f t="shared" si="9"/>
        <v>21</v>
      </c>
      <c r="K108" s="21">
        <f t="shared" si="7"/>
        <v>6</v>
      </c>
      <c r="L108" s="22"/>
      <c r="M108" s="13" t="str">
        <f t="shared" si="8"/>
        <v>OK</v>
      </c>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row>
    <row r="109" spans="1:45" ht="33" customHeight="1" x14ac:dyDescent="0.25">
      <c r="A109" s="83"/>
      <c r="B109" s="24">
        <f t="shared" si="6"/>
        <v>106</v>
      </c>
      <c r="C109" s="86"/>
      <c r="D109" s="28" t="s">
        <v>85</v>
      </c>
      <c r="E109" s="29">
        <v>33903024</v>
      </c>
      <c r="F109" s="29" t="s">
        <v>56</v>
      </c>
      <c r="G109" s="29" t="s">
        <v>339</v>
      </c>
      <c r="H109" s="68">
        <v>1.5</v>
      </c>
      <c r="I109" s="16">
        <v>15</v>
      </c>
      <c r="J109" s="12">
        <f t="shared" si="9"/>
        <v>15</v>
      </c>
      <c r="K109" s="21">
        <f t="shared" si="7"/>
        <v>4</v>
      </c>
      <c r="L109" s="22"/>
      <c r="M109" s="13" t="str">
        <f t="shared" si="8"/>
        <v>OK</v>
      </c>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row>
    <row r="110" spans="1:45" ht="32.25" customHeight="1" x14ac:dyDescent="0.25">
      <c r="A110" s="83"/>
      <c r="B110" s="24">
        <f t="shared" si="6"/>
        <v>107</v>
      </c>
      <c r="C110" s="86"/>
      <c r="D110" s="28" t="s">
        <v>86</v>
      </c>
      <c r="E110" s="29">
        <v>33903024</v>
      </c>
      <c r="F110" s="29" t="s">
        <v>56</v>
      </c>
      <c r="G110" s="29" t="s">
        <v>339</v>
      </c>
      <c r="H110" s="68">
        <v>4</v>
      </c>
      <c r="I110" s="16">
        <v>15</v>
      </c>
      <c r="J110" s="12">
        <f t="shared" si="9"/>
        <v>15</v>
      </c>
      <c r="K110" s="21">
        <f t="shared" si="7"/>
        <v>4</v>
      </c>
      <c r="L110" s="22"/>
      <c r="M110" s="13" t="str">
        <f t="shared" si="8"/>
        <v>OK</v>
      </c>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row>
    <row r="111" spans="1:45" ht="28.5" customHeight="1" x14ac:dyDescent="0.25">
      <c r="A111" s="83"/>
      <c r="B111" s="24">
        <f t="shared" si="6"/>
        <v>108</v>
      </c>
      <c r="C111" s="86"/>
      <c r="D111" s="28" t="s">
        <v>87</v>
      </c>
      <c r="E111" s="29">
        <v>33903024</v>
      </c>
      <c r="F111" s="29" t="s">
        <v>56</v>
      </c>
      <c r="G111" s="29" t="s">
        <v>339</v>
      </c>
      <c r="H111" s="68">
        <v>1.8</v>
      </c>
      <c r="I111" s="16">
        <v>10</v>
      </c>
      <c r="J111" s="12">
        <f t="shared" si="9"/>
        <v>10</v>
      </c>
      <c r="K111" s="21">
        <f t="shared" si="7"/>
        <v>3</v>
      </c>
      <c r="L111" s="22"/>
      <c r="M111" s="13" t="str">
        <f t="shared" si="8"/>
        <v>OK</v>
      </c>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row>
    <row r="112" spans="1:45" ht="33" customHeight="1" x14ac:dyDescent="0.25">
      <c r="A112" s="83"/>
      <c r="B112" s="24">
        <f t="shared" si="6"/>
        <v>109</v>
      </c>
      <c r="C112" s="86"/>
      <c r="D112" s="28" t="s">
        <v>88</v>
      </c>
      <c r="E112" s="29">
        <v>33903024</v>
      </c>
      <c r="F112" s="29" t="s">
        <v>56</v>
      </c>
      <c r="G112" s="29" t="s">
        <v>339</v>
      </c>
      <c r="H112" s="68">
        <v>7.5</v>
      </c>
      <c r="I112" s="16">
        <v>10</v>
      </c>
      <c r="J112" s="12">
        <f t="shared" si="9"/>
        <v>10</v>
      </c>
      <c r="K112" s="21">
        <f t="shared" si="7"/>
        <v>3</v>
      </c>
      <c r="L112" s="22"/>
      <c r="M112" s="13" t="str">
        <f t="shared" si="8"/>
        <v>OK</v>
      </c>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row>
    <row r="113" spans="1:45" ht="32.25" customHeight="1" x14ac:dyDescent="0.25">
      <c r="A113" s="83"/>
      <c r="B113" s="24">
        <f t="shared" si="6"/>
        <v>110</v>
      </c>
      <c r="C113" s="86"/>
      <c r="D113" s="28" t="s">
        <v>89</v>
      </c>
      <c r="E113" s="29">
        <v>33903024</v>
      </c>
      <c r="F113" s="29" t="s">
        <v>56</v>
      </c>
      <c r="G113" s="29" t="s">
        <v>339</v>
      </c>
      <c r="H113" s="68">
        <v>2.5</v>
      </c>
      <c r="I113" s="16">
        <v>10</v>
      </c>
      <c r="J113" s="12">
        <f t="shared" si="9"/>
        <v>10</v>
      </c>
      <c r="K113" s="21">
        <f t="shared" si="7"/>
        <v>3</v>
      </c>
      <c r="L113" s="22"/>
      <c r="M113" s="13" t="str">
        <f t="shared" si="8"/>
        <v>OK</v>
      </c>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row>
    <row r="114" spans="1:45" ht="28.5" customHeight="1" x14ac:dyDescent="0.25">
      <c r="A114" s="83"/>
      <c r="B114" s="24">
        <f t="shared" si="6"/>
        <v>111</v>
      </c>
      <c r="C114" s="86"/>
      <c r="D114" s="28" t="s">
        <v>90</v>
      </c>
      <c r="E114" s="29">
        <v>33903024</v>
      </c>
      <c r="F114" s="29" t="s">
        <v>56</v>
      </c>
      <c r="G114" s="29" t="s">
        <v>339</v>
      </c>
      <c r="H114" s="68">
        <v>9</v>
      </c>
      <c r="I114" s="16">
        <v>4</v>
      </c>
      <c r="J114" s="12">
        <f t="shared" si="9"/>
        <v>4</v>
      </c>
      <c r="K114" s="21">
        <f t="shared" si="7"/>
        <v>1</v>
      </c>
      <c r="L114" s="22"/>
      <c r="M114" s="13" t="str">
        <f t="shared" si="8"/>
        <v>OK</v>
      </c>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row>
    <row r="115" spans="1:45" ht="33" customHeight="1" x14ac:dyDescent="0.25">
      <c r="A115" s="83"/>
      <c r="B115" s="24">
        <f t="shared" si="6"/>
        <v>112</v>
      </c>
      <c r="C115" s="86"/>
      <c r="D115" s="26" t="s">
        <v>198</v>
      </c>
      <c r="E115" s="29">
        <v>339030240</v>
      </c>
      <c r="F115" s="29" t="s">
        <v>129</v>
      </c>
      <c r="G115" s="29" t="s">
        <v>307</v>
      </c>
      <c r="H115" s="68">
        <v>6</v>
      </c>
      <c r="I115" s="16">
        <v>5</v>
      </c>
      <c r="J115" s="12">
        <f t="shared" si="9"/>
        <v>5</v>
      </c>
      <c r="K115" s="21">
        <f t="shared" si="7"/>
        <v>2</v>
      </c>
      <c r="L115" s="22"/>
      <c r="M115" s="13" t="str">
        <f t="shared" si="8"/>
        <v>OK</v>
      </c>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row>
    <row r="116" spans="1:45" ht="32.25" customHeight="1" x14ac:dyDescent="0.25">
      <c r="A116" s="83"/>
      <c r="B116" s="24">
        <f t="shared" si="6"/>
        <v>113</v>
      </c>
      <c r="C116" s="86"/>
      <c r="D116" s="26" t="s">
        <v>199</v>
      </c>
      <c r="E116" s="29">
        <v>339030240</v>
      </c>
      <c r="F116" s="29" t="s">
        <v>129</v>
      </c>
      <c r="G116" s="29" t="s">
        <v>307</v>
      </c>
      <c r="H116" s="68">
        <v>8</v>
      </c>
      <c r="I116" s="16">
        <v>5</v>
      </c>
      <c r="J116" s="12">
        <f t="shared" si="9"/>
        <v>5</v>
      </c>
      <c r="K116" s="21">
        <f t="shared" si="7"/>
        <v>2</v>
      </c>
      <c r="L116" s="22"/>
      <c r="M116" s="13" t="str">
        <f t="shared" si="8"/>
        <v>OK</v>
      </c>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row>
    <row r="117" spans="1:45" ht="28.5" customHeight="1" x14ac:dyDescent="0.25">
      <c r="A117" s="83"/>
      <c r="B117" s="24">
        <f t="shared" si="6"/>
        <v>114</v>
      </c>
      <c r="C117" s="86"/>
      <c r="D117" s="26" t="s">
        <v>200</v>
      </c>
      <c r="E117" s="29">
        <v>339030240</v>
      </c>
      <c r="F117" s="29" t="s">
        <v>129</v>
      </c>
      <c r="G117" s="29" t="s">
        <v>307</v>
      </c>
      <c r="H117" s="68">
        <v>20</v>
      </c>
      <c r="I117" s="16">
        <v>5</v>
      </c>
      <c r="J117" s="12">
        <f t="shared" si="9"/>
        <v>5</v>
      </c>
      <c r="K117" s="21">
        <f t="shared" si="7"/>
        <v>2</v>
      </c>
      <c r="L117" s="22"/>
      <c r="M117" s="13" t="str">
        <f t="shared" si="8"/>
        <v>OK</v>
      </c>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row>
    <row r="118" spans="1:45" ht="33" customHeight="1" x14ac:dyDescent="0.25">
      <c r="A118" s="84"/>
      <c r="B118" s="24">
        <f t="shared" si="6"/>
        <v>115</v>
      </c>
      <c r="C118" s="87"/>
      <c r="D118" s="26" t="s">
        <v>201</v>
      </c>
      <c r="E118" s="29">
        <v>339030240</v>
      </c>
      <c r="F118" s="29" t="s">
        <v>129</v>
      </c>
      <c r="G118" s="29" t="s">
        <v>307</v>
      </c>
      <c r="H118" s="68">
        <v>25</v>
      </c>
      <c r="I118" s="16">
        <v>5</v>
      </c>
      <c r="J118" s="12">
        <f t="shared" si="9"/>
        <v>5</v>
      </c>
      <c r="K118" s="21">
        <f t="shared" si="7"/>
        <v>2</v>
      </c>
      <c r="L118" s="22"/>
      <c r="M118" s="13" t="str">
        <f t="shared" si="8"/>
        <v>OK</v>
      </c>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row>
    <row r="119" spans="1:45" ht="25.5" customHeight="1" x14ac:dyDescent="0.25">
      <c r="A119" s="78">
        <v>6</v>
      </c>
      <c r="B119" s="54">
        <f t="shared" si="6"/>
        <v>116</v>
      </c>
      <c r="C119" s="114" t="s">
        <v>192</v>
      </c>
      <c r="D119" s="34" t="s">
        <v>102</v>
      </c>
      <c r="E119" s="69">
        <v>33903024</v>
      </c>
      <c r="F119" s="30" t="s">
        <v>56</v>
      </c>
      <c r="G119" s="70" t="s">
        <v>338</v>
      </c>
      <c r="H119" s="74">
        <v>60.04</v>
      </c>
      <c r="I119" s="16">
        <v>20</v>
      </c>
      <c r="J119" s="12">
        <f t="shared" si="9"/>
        <v>20</v>
      </c>
      <c r="K119" s="21">
        <f t="shared" si="7"/>
        <v>5</v>
      </c>
      <c r="L119" s="22"/>
      <c r="M119" s="13" t="str">
        <f t="shared" si="8"/>
        <v>OK</v>
      </c>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row>
    <row r="120" spans="1:45" ht="32.25" customHeight="1" x14ac:dyDescent="0.25">
      <c r="A120" s="79"/>
      <c r="B120" s="54">
        <f t="shared" si="6"/>
        <v>117</v>
      </c>
      <c r="C120" s="114"/>
      <c r="D120" s="34" t="s">
        <v>103</v>
      </c>
      <c r="E120" s="69">
        <v>33903024</v>
      </c>
      <c r="F120" s="30" t="s">
        <v>56</v>
      </c>
      <c r="G120" s="70" t="s">
        <v>342</v>
      </c>
      <c r="H120" s="74">
        <v>77</v>
      </c>
      <c r="I120" s="16">
        <v>17</v>
      </c>
      <c r="J120" s="12">
        <f t="shared" si="9"/>
        <v>17</v>
      </c>
      <c r="K120" s="21">
        <f t="shared" si="7"/>
        <v>5</v>
      </c>
      <c r="L120" s="22"/>
      <c r="M120" s="13" t="str">
        <f t="shared" si="8"/>
        <v>OK</v>
      </c>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row>
    <row r="121" spans="1:45" ht="28.5" customHeight="1" x14ac:dyDescent="0.25">
      <c r="A121" s="80"/>
      <c r="B121" s="54">
        <f t="shared" si="6"/>
        <v>118</v>
      </c>
      <c r="C121" s="114"/>
      <c r="D121" s="34" t="s">
        <v>202</v>
      </c>
      <c r="E121" s="69">
        <v>33903024</v>
      </c>
      <c r="F121" s="30" t="s">
        <v>129</v>
      </c>
      <c r="G121" s="70" t="s">
        <v>343</v>
      </c>
      <c r="H121" s="74">
        <v>85.15</v>
      </c>
      <c r="I121" s="16">
        <v>20</v>
      </c>
      <c r="J121" s="12">
        <f t="shared" si="9"/>
        <v>20</v>
      </c>
      <c r="K121" s="21">
        <f t="shared" si="7"/>
        <v>5</v>
      </c>
      <c r="L121" s="22"/>
      <c r="M121" s="13" t="str">
        <f t="shared" si="8"/>
        <v>OK</v>
      </c>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row>
    <row r="122" spans="1:45" ht="33" customHeight="1" x14ac:dyDescent="0.25">
      <c r="A122" s="99">
        <v>7</v>
      </c>
      <c r="B122" s="24">
        <f t="shared" si="6"/>
        <v>119</v>
      </c>
      <c r="C122" s="85" t="s">
        <v>130</v>
      </c>
      <c r="D122" s="26" t="s">
        <v>203</v>
      </c>
      <c r="E122" s="29">
        <v>339030240</v>
      </c>
      <c r="F122" s="29" t="s">
        <v>56</v>
      </c>
      <c r="G122" s="29" t="s">
        <v>344</v>
      </c>
      <c r="H122" s="74">
        <v>26.1</v>
      </c>
      <c r="I122" s="16">
        <v>20</v>
      </c>
      <c r="J122" s="12">
        <f t="shared" si="9"/>
        <v>20</v>
      </c>
      <c r="K122" s="21">
        <f t="shared" si="7"/>
        <v>5</v>
      </c>
      <c r="L122" s="22"/>
      <c r="M122" s="13" t="str">
        <f t="shared" si="8"/>
        <v>OK</v>
      </c>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row>
    <row r="123" spans="1:45" ht="32.25" customHeight="1" x14ac:dyDescent="0.25">
      <c r="A123" s="99"/>
      <c r="B123" s="24">
        <f t="shared" si="6"/>
        <v>120</v>
      </c>
      <c r="C123" s="86"/>
      <c r="D123" s="28" t="s">
        <v>60</v>
      </c>
      <c r="E123" s="29">
        <v>33903024</v>
      </c>
      <c r="F123" s="29" t="s">
        <v>56</v>
      </c>
      <c r="G123" s="29" t="s">
        <v>345</v>
      </c>
      <c r="H123" s="74">
        <v>67.27</v>
      </c>
      <c r="I123" s="16">
        <v>21</v>
      </c>
      <c r="J123" s="12">
        <f t="shared" si="9"/>
        <v>21</v>
      </c>
      <c r="K123" s="21">
        <f t="shared" si="7"/>
        <v>6</v>
      </c>
      <c r="L123" s="22"/>
      <c r="M123" s="13" t="str">
        <f t="shared" si="8"/>
        <v>OK</v>
      </c>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row>
    <row r="124" spans="1:45" ht="28.5" customHeight="1" x14ac:dyDescent="0.25">
      <c r="A124" s="99"/>
      <c r="B124" s="24">
        <f t="shared" si="6"/>
        <v>121</v>
      </c>
      <c r="C124" s="87"/>
      <c r="D124" s="28" t="s">
        <v>61</v>
      </c>
      <c r="E124" s="29">
        <v>33903024</v>
      </c>
      <c r="F124" s="29" t="s">
        <v>56</v>
      </c>
      <c r="G124" s="29" t="s">
        <v>346</v>
      </c>
      <c r="H124" s="74">
        <v>85.88</v>
      </c>
      <c r="I124" s="16">
        <v>45</v>
      </c>
      <c r="J124" s="12">
        <f t="shared" si="9"/>
        <v>45</v>
      </c>
      <c r="K124" s="21">
        <f t="shared" si="7"/>
        <v>12</v>
      </c>
      <c r="L124" s="22"/>
      <c r="M124" s="13" t="str">
        <f t="shared" si="8"/>
        <v>OK</v>
      </c>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row>
    <row r="125" spans="1:45" ht="33" hidden="1" customHeight="1" x14ac:dyDescent="0.25">
      <c r="A125" s="103">
        <v>8</v>
      </c>
      <c r="B125" s="37">
        <f t="shared" si="6"/>
        <v>122</v>
      </c>
      <c r="C125" s="104"/>
      <c r="D125" s="38" t="s">
        <v>131</v>
      </c>
      <c r="E125" s="20"/>
      <c r="F125" s="39" t="s">
        <v>56</v>
      </c>
      <c r="G125" s="16"/>
      <c r="H125" s="19"/>
      <c r="I125" s="16">
        <v>13</v>
      </c>
      <c r="J125" s="40">
        <f t="shared" si="9"/>
        <v>13</v>
      </c>
      <c r="K125" s="40">
        <f t="shared" si="7"/>
        <v>4</v>
      </c>
      <c r="L125" s="40"/>
      <c r="M125" s="13" t="str">
        <f t="shared" si="8"/>
        <v>OK</v>
      </c>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row>
    <row r="126" spans="1:45" ht="32.25" hidden="1" customHeight="1" x14ac:dyDescent="0.25">
      <c r="A126" s="103"/>
      <c r="B126" s="37">
        <f t="shared" si="6"/>
        <v>123</v>
      </c>
      <c r="C126" s="105"/>
      <c r="D126" s="38" t="s">
        <v>132</v>
      </c>
      <c r="E126" s="20"/>
      <c r="F126" s="39" t="s">
        <v>56</v>
      </c>
      <c r="G126" s="16"/>
      <c r="H126" s="19"/>
      <c r="I126" s="16">
        <v>10</v>
      </c>
      <c r="J126" s="40">
        <f t="shared" si="9"/>
        <v>10</v>
      </c>
      <c r="K126" s="40">
        <f t="shared" si="7"/>
        <v>3</v>
      </c>
      <c r="L126" s="40"/>
      <c r="M126" s="13" t="str">
        <f t="shared" si="8"/>
        <v>OK</v>
      </c>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row>
    <row r="127" spans="1:45" ht="37.5" hidden="1" x14ac:dyDescent="0.25">
      <c r="A127" s="103"/>
      <c r="B127" s="37">
        <f t="shared" si="6"/>
        <v>124</v>
      </c>
      <c r="C127" s="105"/>
      <c r="D127" s="38" t="s">
        <v>133</v>
      </c>
      <c r="E127" s="20"/>
      <c r="F127" s="41" t="s">
        <v>53</v>
      </c>
      <c r="G127" s="16"/>
      <c r="H127" s="19"/>
      <c r="I127" s="16">
        <v>1</v>
      </c>
      <c r="J127" s="40">
        <f t="shared" si="9"/>
        <v>1</v>
      </c>
      <c r="K127" s="40">
        <f t="shared" si="7"/>
        <v>1</v>
      </c>
      <c r="L127" s="40"/>
      <c r="M127" s="13" t="str">
        <f t="shared" si="8"/>
        <v>OK</v>
      </c>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row>
    <row r="128" spans="1:45" ht="33" hidden="1" customHeight="1" x14ac:dyDescent="0.25">
      <c r="A128" s="103"/>
      <c r="B128" s="37">
        <f t="shared" si="6"/>
        <v>125</v>
      </c>
      <c r="C128" s="105"/>
      <c r="D128" s="38" t="s">
        <v>134</v>
      </c>
      <c r="E128" s="20"/>
      <c r="F128" s="41" t="s">
        <v>53</v>
      </c>
      <c r="G128" s="16"/>
      <c r="H128" s="19"/>
      <c r="I128" s="16">
        <v>3</v>
      </c>
      <c r="J128" s="40">
        <f t="shared" si="9"/>
        <v>3</v>
      </c>
      <c r="K128" s="40">
        <f t="shared" si="7"/>
        <v>1</v>
      </c>
      <c r="L128" s="40"/>
      <c r="M128" s="13" t="str">
        <f t="shared" si="8"/>
        <v>OK</v>
      </c>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row>
    <row r="129" spans="1:45" ht="32.25" hidden="1" customHeight="1" x14ac:dyDescent="0.25">
      <c r="A129" s="100">
        <v>9</v>
      </c>
      <c r="B129" s="37">
        <f t="shared" si="6"/>
        <v>126</v>
      </c>
      <c r="C129" s="105"/>
      <c r="D129" s="42" t="s">
        <v>135</v>
      </c>
      <c r="E129" s="20"/>
      <c r="F129" s="41" t="s">
        <v>44</v>
      </c>
      <c r="G129" s="16"/>
      <c r="H129" s="43"/>
      <c r="I129" s="16">
        <v>11</v>
      </c>
      <c r="J129" s="40">
        <f t="shared" si="9"/>
        <v>11</v>
      </c>
      <c r="K129" s="40">
        <f t="shared" si="7"/>
        <v>3</v>
      </c>
      <c r="L129" s="40"/>
      <c r="M129" s="13" t="str">
        <f t="shared" si="8"/>
        <v>OK</v>
      </c>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row>
    <row r="130" spans="1:45" ht="41.25" hidden="1" customHeight="1" x14ac:dyDescent="0.25">
      <c r="A130" s="101"/>
      <c r="B130" s="37">
        <f t="shared" si="6"/>
        <v>127</v>
      </c>
      <c r="C130" s="105"/>
      <c r="D130" s="42" t="s">
        <v>136</v>
      </c>
      <c r="E130" s="20"/>
      <c r="F130" s="41" t="s">
        <v>44</v>
      </c>
      <c r="G130" s="16"/>
      <c r="H130" s="19"/>
      <c r="I130" s="16">
        <v>8</v>
      </c>
      <c r="J130" s="40">
        <f t="shared" si="9"/>
        <v>8</v>
      </c>
      <c r="K130" s="40">
        <f t="shared" si="7"/>
        <v>2</v>
      </c>
      <c r="L130" s="40"/>
      <c r="M130" s="13" t="str">
        <f t="shared" si="8"/>
        <v>OK</v>
      </c>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row>
    <row r="131" spans="1:45" ht="42.75" hidden="1" customHeight="1" x14ac:dyDescent="0.25">
      <c r="A131" s="101"/>
      <c r="B131" s="37">
        <f t="shared" si="6"/>
        <v>128</v>
      </c>
      <c r="C131" s="105"/>
      <c r="D131" s="42" t="s">
        <v>137</v>
      </c>
      <c r="E131" s="20"/>
      <c r="F131" s="41" t="s">
        <v>44</v>
      </c>
      <c r="G131" s="16"/>
      <c r="H131" s="19"/>
      <c r="I131" s="16">
        <v>45</v>
      </c>
      <c r="J131" s="40">
        <f t="shared" si="9"/>
        <v>45</v>
      </c>
      <c r="K131" s="40">
        <f t="shared" si="7"/>
        <v>12</v>
      </c>
      <c r="L131" s="40"/>
      <c r="M131" s="13" t="str">
        <f t="shared" si="8"/>
        <v>OK</v>
      </c>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row>
    <row r="132" spans="1:45" ht="39.75" hidden="1" customHeight="1" x14ac:dyDescent="0.25">
      <c r="A132" s="101"/>
      <c r="B132" s="37">
        <f t="shared" si="6"/>
        <v>129</v>
      </c>
      <c r="C132" s="105"/>
      <c r="D132" s="42" t="s">
        <v>204</v>
      </c>
      <c r="E132" s="18"/>
      <c r="F132" s="41" t="s">
        <v>44</v>
      </c>
      <c r="G132" s="16"/>
      <c r="H132" s="19"/>
      <c r="I132" s="16">
        <v>30</v>
      </c>
      <c r="J132" s="40">
        <f t="shared" ref="J132:J146" si="10">I132-(SUM(N132:Q132))</f>
        <v>30</v>
      </c>
      <c r="K132" s="40">
        <f t="shared" si="7"/>
        <v>8</v>
      </c>
      <c r="L132" s="40"/>
      <c r="M132" s="13" t="str">
        <f t="shared" si="8"/>
        <v>OK</v>
      </c>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row>
    <row r="133" spans="1:45" ht="48" hidden="1" customHeight="1" x14ac:dyDescent="0.25">
      <c r="A133" s="101"/>
      <c r="B133" s="37">
        <f t="shared" ref="B133:B196" si="11">ROW(B130)</f>
        <v>130</v>
      </c>
      <c r="C133" s="105"/>
      <c r="D133" s="42" t="s">
        <v>35</v>
      </c>
      <c r="E133" s="20"/>
      <c r="F133" s="41" t="s">
        <v>56</v>
      </c>
      <c r="G133" s="16"/>
      <c r="H133" s="44"/>
      <c r="I133" s="16">
        <v>50</v>
      </c>
      <c r="J133" s="40">
        <f t="shared" si="10"/>
        <v>50</v>
      </c>
      <c r="K133" s="40">
        <f t="shared" ref="K133:K146" si="12">ROUNDUP(I133*0.25,0)</f>
        <v>13</v>
      </c>
      <c r="L133" s="40"/>
      <c r="M133" s="13" t="str">
        <f t="shared" ref="M133:M196" si="13">IF(J133&lt;0,"ATENÇÃO","OK")</f>
        <v>OK</v>
      </c>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row>
    <row r="134" spans="1:45" ht="28.5" hidden="1" customHeight="1" x14ac:dyDescent="0.25">
      <c r="A134" s="101"/>
      <c r="B134" s="37">
        <f t="shared" si="11"/>
        <v>131</v>
      </c>
      <c r="C134" s="105"/>
      <c r="D134" s="42" t="s">
        <v>144</v>
      </c>
      <c r="E134" s="20"/>
      <c r="F134" s="41" t="s">
        <v>151</v>
      </c>
      <c r="G134" s="16"/>
      <c r="H134" s="19"/>
      <c r="I134" s="16">
        <v>30</v>
      </c>
      <c r="J134" s="40">
        <f t="shared" si="10"/>
        <v>30</v>
      </c>
      <c r="K134" s="40">
        <f t="shared" si="12"/>
        <v>8</v>
      </c>
      <c r="L134" s="40"/>
      <c r="M134" s="13" t="str">
        <f t="shared" si="13"/>
        <v>OK</v>
      </c>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row>
    <row r="135" spans="1:45" ht="33" hidden="1" customHeight="1" x14ac:dyDescent="0.25">
      <c r="A135" s="101"/>
      <c r="B135" s="37">
        <f t="shared" si="11"/>
        <v>132</v>
      </c>
      <c r="C135" s="105"/>
      <c r="D135" s="38" t="s">
        <v>110</v>
      </c>
      <c r="E135" s="20"/>
      <c r="F135" s="41" t="s">
        <v>56</v>
      </c>
      <c r="G135" s="16"/>
      <c r="H135" s="19"/>
      <c r="I135" s="16">
        <v>10</v>
      </c>
      <c r="J135" s="40">
        <f t="shared" si="10"/>
        <v>10</v>
      </c>
      <c r="K135" s="40">
        <f t="shared" si="12"/>
        <v>3</v>
      </c>
      <c r="L135" s="40"/>
      <c r="M135" s="13" t="str">
        <f t="shared" si="13"/>
        <v>OK</v>
      </c>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row>
    <row r="136" spans="1:45" ht="32.25" hidden="1" customHeight="1" x14ac:dyDescent="0.25">
      <c r="A136" s="101"/>
      <c r="B136" s="37">
        <f t="shared" si="11"/>
        <v>133</v>
      </c>
      <c r="C136" s="105"/>
      <c r="D136" s="42" t="s">
        <v>205</v>
      </c>
      <c r="E136" s="20"/>
      <c r="F136" s="41" t="s">
        <v>43</v>
      </c>
      <c r="G136" s="16"/>
      <c r="H136" s="19"/>
      <c r="I136" s="16">
        <v>100</v>
      </c>
      <c r="J136" s="40">
        <f t="shared" si="10"/>
        <v>100</v>
      </c>
      <c r="K136" s="40">
        <f t="shared" si="12"/>
        <v>25</v>
      </c>
      <c r="L136" s="40"/>
      <c r="M136" s="13" t="str">
        <f t="shared" si="13"/>
        <v>OK</v>
      </c>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row>
    <row r="137" spans="1:45" ht="28.5" hidden="1" customHeight="1" x14ac:dyDescent="0.25">
      <c r="A137" s="101"/>
      <c r="B137" s="37">
        <f t="shared" si="11"/>
        <v>134</v>
      </c>
      <c r="C137" s="105"/>
      <c r="D137" s="42" t="s">
        <v>37</v>
      </c>
      <c r="E137" s="20"/>
      <c r="F137" s="41" t="s">
        <v>43</v>
      </c>
      <c r="G137" s="16"/>
      <c r="H137" s="19"/>
      <c r="I137" s="16">
        <v>30</v>
      </c>
      <c r="J137" s="40">
        <f t="shared" si="10"/>
        <v>30</v>
      </c>
      <c r="K137" s="40">
        <f t="shared" si="12"/>
        <v>8</v>
      </c>
      <c r="L137" s="40"/>
      <c r="M137" s="13" t="str">
        <f t="shared" si="13"/>
        <v>OK</v>
      </c>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row>
    <row r="138" spans="1:45" ht="33" hidden="1" customHeight="1" x14ac:dyDescent="0.25">
      <c r="A138" s="101"/>
      <c r="B138" s="37">
        <f t="shared" si="11"/>
        <v>135</v>
      </c>
      <c r="C138" s="105"/>
      <c r="D138" s="42" t="s">
        <v>140</v>
      </c>
      <c r="E138" s="20"/>
      <c r="F138" s="41" t="s">
        <v>56</v>
      </c>
      <c r="G138" s="16"/>
      <c r="H138" s="19"/>
      <c r="I138" s="16">
        <v>1000</v>
      </c>
      <c r="J138" s="40">
        <f t="shared" si="10"/>
        <v>1000</v>
      </c>
      <c r="K138" s="40">
        <f t="shared" si="12"/>
        <v>250</v>
      </c>
      <c r="L138" s="40"/>
      <c r="M138" s="13" t="str">
        <f t="shared" si="13"/>
        <v>OK</v>
      </c>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row>
    <row r="139" spans="1:45" ht="32.25" hidden="1" customHeight="1" x14ac:dyDescent="0.25">
      <c r="A139" s="101"/>
      <c r="B139" s="37">
        <f t="shared" si="11"/>
        <v>136</v>
      </c>
      <c r="C139" s="105"/>
      <c r="D139" s="42" t="s">
        <v>141</v>
      </c>
      <c r="E139" s="20"/>
      <c r="F139" s="41" t="s">
        <v>56</v>
      </c>
      <c r="G139" s="16"/>
      <c r="H139" s="19"/>
      <c r="I139" s="16">
        <v>1000</v>
      </c>
      <c r="J139" s="40">
        <f t="shared" si="10"/>
        <v>1000</v>
      </c>
      <c r="K139" s="40">
        <f t="shared" si="12"/>
        <v>250</v>
      </c>
      <c r="L139" s="40"/>
      <c r="M139" s="13" t="str">
        <f t="shared" si="13"/>
        <v>OK</v>
      </c>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row>
    <row r="140" spans="1:45" ht="28.5" hidden="1" customHeight="1" x14ac:dyDescent="0.25">
      <c r="A140" s="102"/>
      <c r="B140" s="37">
        <f t="shared" si="11"/>
        <v>137</v>
      </c>
      <c r="C140" s="106"/>
      <c r="D140" s="42" t="s">
        <v>143</v>
      </c>
      <c r="E140" s="20"/>
      <c r="F140" s="41" t="s">
        <v>56</v>
      </c>
      <c r="G140" s="16"/>
      <c r="H140" s="43"/>
      <c r="I140" s="16">
        <v>500</v>
      </c>
      <c r="J140" s="40">
        <f t="shared" si="10"/>
        <v>500</v>
      </c>
      <c r="K140" s="40">
        <f t="shared" si="12"/>
        <v>125</v>
      </c>
      <c r="L140" s="40"/>
      <c r="M140" s="13" t="str">
        <f t="shared" si="13"/>
        <v>OK</v>
      </c>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row>
    <row r="141" spans="1:45" ht="33" hidden="1" customHeight="1" x14ac:dyDescent="0.25">
      <c r="A141" s="103">
        <v>10</v>
      </c>
      <c r="B141" s="37">
        <f t="shared" si="11"/>
        <v>138</v>
      </c>
      <c r="C141" s="107"/>
      <c r="D141" s="42" t="s">
        <v>36</v>
      </c>
      <c r="E141" s="20"/>
      <c r="F141" s="41" t="s">
        <v>56</v>
      </c>
      <c r="G141" s="16"/>
      <c r="H141" s="19"/>
      <c r="I141" s="16">
        <v>30</v>
      </c>
      <c r="J141" s="40">
        <f t="shared" si="10"/>
        <v>30</v>
      </c>
      <c r="K141" s="40">
        <f t="shared" si="12"/>
        <v>8</v>
      </c>
      <c r="L141" s="40"/>
      <c r="M141" s="13" t="str">
        <f t="shared" si="13"/>
        <v>OK</v>
      </c>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row>
    <row r="142" spans="1:45" ht="32.25" hidden="1" customHeight="1" x14ac:dyDescent="0.25">
      <c r="A142" s="103"/>
      <c r="B142" s="37">
        <f t="shared" si="11"/>
        <v>139</v>
      </c>
      <c r="C142" s="107"/>
      <c r="D142" s="42" t="s">
        <v>206</v>
      </c>
      <c r="E142" s="20"/>
      <c r="F142" s="41" t="s">
        <v>56</v>
      </c>
      <c r="G142" s="16"/>
      <c r="H142" s="19"/>
      <c r="I142" s="16">
        <v>16</v>
      </c>
      <c r="J142" s="40">
        <f t="shared" si="10"/>
        <v>16</v>
      </c>
      <c r="K142" s="40">
        <f t="shared" si="12"/>
        <v>4</v>
      </c>
      <c r="L142" s="40"/>
      <c r="M142" s="13" t="str">
        <f t="shared" si="13"/>
        <v>OK</v>
      </c>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row>
    <row r="143" spans="1:45" ht="37.5" hidden="1" x14ac:dyDescent="0.25">
      <c r="A143" s="103"/>
      <c r="B143" s="37">
        <f t="shared" si="11"/>
        <v>140</v>
      </c>
      <c r="C143" s="107"/>
      <c r="D143" s="42" t="s">
        <v>138</v>
      </c>
      <c r="E143" s="20"/>
      <c r="F143" s="41" t="s">
        <v>56</v>
      </c>
      <c r="G143" s="16"/>
      <c r="H143" s="19"/>
      <c r="I143" s="16">
        <v>100</v>
      </c>
      <c r="J143" s="40">
        <f t="shared" si="10"/>
        <v>100</v>
      </c>
      <c r="K143" s="40">
        <f t="shared" si="12"/>
        <v>25</v>
      </c>
      <c r="L143" s="40"/>
      <c r="M143" s="13" t="str">
        <f t="shared" si="13"/>
        <v>OK</v>
      </c>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row>
    <row r="144" spans="1:45" ht="33" hidden="1" customHeight="1" x14ac:dyDescent="0.25">
      <c r="A144" s="103"/>
      <c r="B144" s="37">
        <f t="shared" si="11"/>
        <v>141</v>
      </c>
      <c r="C144" s="107"/>
      <c r="D144" s="42" t="s">
        <v>139</v>
      </c>
      <c r="E144" s="20"/>
      <c r="F144" s="41" t="s">
        <v>56</v>
      </c>
      <c r="G144" s="16"/>
      <c r="H144" s="19"/>
      <c r="I144" s="16">
        <v>100</v>
      </c>
      <c r="J144" s="40">
        <f t="shared" si="10"/>
        <v>100</v>
      </c>
      <c r="K144" s="40">
        <f t="shared" si="12"/>
        <v>25</v>
      </c>
      <c r="L144" s="40"/>
      <c r="M144" s="13" t="str">
        <f t="shared" si="13"/>
        <v>OK</v>
      </c>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row>
    <row r="145" spans="1:45" ht="32.25" hidden="1" customHeight="1" x14ac:dyDescent="0.25">
      <c r="A145" s="103"/>
      <c r="B145" s="37">
        <f t="shared" si="11"/>
        <v>142</v>
      </c>
      <c r="C145" s="107"/>
      <c r="D145" s="42" t="s">
        <v>145</v>
      </c>
      <c r="E145" s="20"/>
      <c r="F145" s="41" t="s">
        <v>56</v>
      </c>
      <c r="G145" s="16"/>
      <c r="H145" s="19"/>
      <c r="I145" s="16">
        <v>87</v>
      </c>
      <c r="J145" s="40">
        <f t="shared" si="10"/>
        <v>87</v>
      </c>
      <c r="K145" s="40">
        <f t="shared" si="12"/>
        <v>22</v>
      </c>
      <c r="L145" s="40"/>
      <c r="M145" s="13" t="str">
        <f t="shared" si="13"/>
        <v>OK</v>
      </c>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row>
    <row r="146" spans="1:45" ht="28.5" hidden="1" customHeight="1" x14ac:dyDescent="0.25">
      <c r="A146" s="103"/>
      <c r="B146" s="37">
        <f t="shared" si="11"/>
        <v>143</v>
      </c>
      <c r="C146" s="107"/>
      <c r="D146" s="42" t="s">
        <v>146</v>
      </c>
      <c r="E146" s="20"/>
      <c r="F146" s="41" t="s">
        <v>56</v>
      </c>
      <c r="G146" s="16"/>
      <c r="H146" s="19"/>
      <c r="I146" s="16">
        <v>300</v>
      </c>
      <c r="J146" s="40">
        <f t="shared" si="10"/>
        <v>300</v>
      </c>
      <c r="K146" s="40">
        <f t="shared" si="12"/>
        <v>75</v>
      </c>
      <c r="L146" s="40"/>
      <c r="M146" s="13" t="str">
        <f t="shared" si="13"/>
        <v>OK</v>
      </c>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row>
    <row r="147" spans="1:45" hidden="1" x14ac:dyDescent="0.25">
      <c r="A147" s="103"/>
      <c r="B147" s="37">
        <f t="shared" si="11"/>
        <v>144</v>
      </c>
      <c r="C147" s="107"/>
      <c r="D147" s="42" t="s">
        <v>147</v>
      </c>
      <c r="E147" s="45"/>
      <c r="F147" s="41" t="s">
        <v>56</v>
      </c>
      <c r="G147" s="16"/>
      <c r="H147" s="19"/>
      <c r="I147" s="16">
        <v>56</v>
      </c>
      <c r="J147" s="40">
        <f t="shared" ref="J147:J210" si="14">I147-(SUM(N147:Q147))</f>
        <v>56</v>
      </c>
      <c r="K147" s="40">
        <f t="shared" ref="K147:K210" si="15">ROUNDUP(I147*0.25,0)</f>
        <v>14</v>
      </c>
      <c r="L147" s="40"/>
      <c r="M147" s="13" t="str">
        <f t="shared" si="13"/>
        <v>OK</v>
      </c>
    </row>
    <row r="148" spans="1:45" hidden="1" x14ac:dyDescent="0.25">
      <c r="A148" s="103"/>
      <c r="B148" s="37">
        <f t="shared" si="11"/>
        <v>145</v>
      </c>
      <c r="C148" s="107"/>
      <c r="D148" s="42" t="s">
        <v>148</v>
      </c>
      <c r="E148" s="45"/>
      <c r="F148" s="41" t="s">
        <v>56</v>
      </c>
      <c r="G148" s="16"/>
      <c r="H148" s="19"/>
      <c r="I148" s="16">
        <v>24</v>
      </c>
      <c r="J148" s="40">
        <f t="shared" si="14"/>
        <v>24</v>
      </c>
      <c r="K148" s="40">
        <f t="shared" si="15"/>
        <v>6</v>
      </c>
      <c r="L148" s="40"/>
      <c r="M148" s="13" t="str">
        <f t="shared" si="13"/>
        <v>OK</v>
      </c>
    </row>
    <row r="149" spans="1:45" hidden="1" x14ac:dyDescent="0.25">
      <c r="A149" s="103">
        <v>11</v>
      </c>
      <c r="B149" s="37">
        <f t="shared" si="11"/>
        <v>146</v>
      </c>
      <c r="C149" s="108"/>
      <c r="D149" s="42" t="s">
        <v>142</v>
      </c>
      <c r="E149" s="45"/>
      <c r="F149" s="41" t="s">
        <v>56</v>
      </c>
      <c r="G149" s="16"/>
      <c r="H149" s="19"/>
      <c r="I149" s="16">
        <v>500</v>
      </c>
      <c r="J149" s="40">
        <f t="shared" si="14"/>
        <v>500</v>
      </c>
      <c r="K149" s="40">
        <f t="shared" si="15"/>
        <v>125</v>
      </c>
      <c r="L149" s="40"/>
      <c r="M149" s="13" t="str">
        <f t="shared" si="13"/>
        <v>OK</v>
      </c>
    </row>
    <row r="150" spans="1:45" hidden="1" x14ac:dyDescent="0.25">
      <c r="A150" s="103"/>
      <c r="B150" s="37">
        <f t="shared" si="11"/>
        <v>147</v>
      </c>
      <c r="C150" s="108"/>
      <c r="D150" s="38" t="s">
        <v>207</v>
      </c>
      <c r="E150" s="45"/>
      <c r="F150" s="41" t="s">
        <v>169</v>
      </c>
      <c r="G150" s="16"/>
      <c r="H150" s="19"/>
      <c r="I150" s="16">
        <v>100</v>
      </c>
      <c r="J150" s="40">
        <f t="shared" si="14"/>
        <v>100</v>
      </c>
      <c r="K150" s="40">
        <f t="shared" si="15"/>
        <v>25</v>
      </c>
      <c r="L150" s="40"/>
      <c r="M150" s="13" t="str">
        <f t="shared" si="13"/>
        <v>OK</v>
      </c>
    </row>
    <row r="151" spans="1:45" ht="37.5" hidden="1" x14ac:dyDescent="0.25">
      <c r="A151" s="103"/>
      <c r="B151" s="37">
        <f t="shared" si="11"/>
        <v>148</v>
      </c>
      <c r="C151" s="108"/>
      <c r="D151" s="38" t="s">
        <v>208</v>
      </c>
      <c r="E151" s="45"/>
      <c r="F151" s="41" t="s">
        <v>56</v>
      </c>
      <c r="G151" s="16"/>
      <c r="H151" s="19"/>
      <c r="I151" s="16">
        <v>3400</v>
      </c>
      <c r="J151" s="40">
        <f t="shared" si="14"/>
        <v>3400</v>
      </c>
      <c r="K151" s="40">
        <f t="shared" si="15"/>
        <v>850</v>
      </c>
      <c r="L151" s="40"/>
      <c r="M151" s="13" t="str">
        <f t="shared" si="13"/>
        <v>OK</v>
      </c>
      <c r="N151" s="8"/>
      <c r="O151" s="8"/>
      <c r="P151" s="8"/>
      <c r="Q151" s="17"/>
      <c r="R151" s="8"/>
      <c r="S151" s="8"/>
      <c r="T151" s="8"/>
      <c r="U151" s="17"/>
      <c r="V151" s="8"/>
      <c r="W151" s="8"/>
      <c r="X151" s="8"/>
      <c r="Y151" s="17"/>
      <c r="Z151" s="8"/>
      <c r="AA151" s="8"/>
      <c r="AB151" s="8"/>
      <c r="AC151" s="17"/>
      <c r="AD151" s="8"/>
      <c r="AE151" s="8"/>
      <c r="AF151" s="8"/>
      <c r="AG151" s="17"/>
      <c r="AH151" s="8"/>
      <c r="AI151" s="8"/>
      <c r="AJ151" s="8"/>
      <c r="AK151" s="17"/>
      <c r="AL151" s="8"/>
      <c r="AM151" s="8"/>
      <c r="AN151" s="8"/>
      <c r="AO151" s="17"/>
      <c r="AP151" s="8"/>
      <c r="AQ151" s="8"/>
      <c r="AR151" s="8"/>
      <c r="AS151" s="17"/>
    </row>
    <row r="152" spans="1:45" ht="37.5" x14ac:dyDescent="0.25">
      <c r="A152" s="90">
        <v>12</v>
      </c>
      <c r="B152" s="33">
        <f t="shared" si="11"/>
        <v>149</v>
      </c>
      <c r="C152" s="109" t="s">
        <v>192</v>
      </c>
      <c r="D152" s="34" t="s">
        <v>209</v>
      </c>
      <c r="E152" s="71" t="s">
        <v>347</v>
      </c>
      <c r="F152" s="30" t="s">
        <v>56</v>
      </c>
      <c r="G152" s="72" t="s">
        <v>348</v>
      </c>
      <c r="H152" s="74">
        <v>3940</v>
      </c>
      <c r="I152" s="16">
        <v>3</v>
      </c>
      <c r="J152" s="12">
        <f t="shared" si="14"/>
        <v>3</v>
      </c>
      <c r="K152" s="21">
        <f t="shared" si="15"/>
        <v>1</v>
      </c>
      <c r="L152" s="22"/>
      <c r="M152" s="13" t="str">
        <f t="shared" si="13"/>
        <v>OK</v>
      </c>
      <c r="P152" s="8"/>
      <c r="Q152" s="17"/>
      <c r="T152" s="8"/>
      <c r="U152" s="17"/>
      <c r="X152" s="8"/>
      <c r="Y152" s="17"/>
      <c r="AB152" s="8"/>
      <c r="AC152" s="17"/>
      <c r="AF152" s="8"/>
      <c r="AG152" s="17"/>
      <c r="AJ152" s="8"/>
      <c r="AK152" s="17"/>
      <c r="AN152" s="8"/>
      <c r="AO152" s="17"/>
      <c r="AR152" s="8"/>
      <c r="AS152" s="17"/>
    </row>
    <row r="153" spans="1:45" ht="37.5" x14ac:dyDescent="0.25">
      <c r="A153" s="90"/>
      <c r="B153" s="33">
        <f t="shared" si="11"/>
        <v>150</v>
      </c>
      <c r="C153" s="109"/>
      <c r="D153" s="34" t="s">
        <v>149</v>
      </c>
      <c r="E153" s="71" t="s">
        <v>347</v>
      </c>
      <c r="F153" s="30" t="s">
        <v>56</v>
      </c>
      <c r="G153" s="72" t="s">
        <v>348</v>
      </c>
      <c r="H153" s="74">
        <v>201.4</v>
      </c>
      <c r="I153" s="16">
        <v>5</v>
      </c>
      <c r="J153" s="12">
        <f t="shared" si="14"/>
        <v>5</v>
      </c>
      <c r="K153" s="21">
        <f t="shared" si="15"/>
        <v>2</v>
      </c>
      <c r="L153" s="22"/>
      <c r="M153" s="13" t="str">
        <f t="shared" si="13"/>
        <v>OK</v>
      </c>
      <c r="P153" s="8"/>
      <c r="Q153" s="17"/>
      <c r="T153" s="8"/>
      <c r="U153" s="17"/>
      <c r="X153" s="8"/>
      <c r="Y153" s="17"/>
      <c r="AB153" s="8"/>
      <c r="AC153" s="17"/>
      <c r="AF153" s="8"/>
      <c r="AG153" s="17"/>
      <c r="AJ153" s="8"/>
      <c r="AK153" s="17"/>
      <c r="AN153" s="8"/>
      <c r="AO153" s="17"/>
      <c r="AR153" s="8"/>
      <c r="AS153" s="17"/>
    </row>
    <row r="154" spans="1:45" ht="37.5" x14ac:dyDescent="0.25">
      <c r="A154" s="90"/>
      <c r="B154" s="33">
        <f t="shared" si="11"/>
        <v>151</v>
      </c>
      <c r="C154" s="109"/>
      <c r="D154" s="34" t="s">
        <v>150</v>
      </c>
      <c r="E154" s="71" t="s">
        <v>347</v>
      </c>
      <c r="F154" s="30" t="s">
        <v>56</v>
      </c>
      <c r="G154" s="72" t="s">
        <v>348</v>
      </c>
      <c r="H154" s="74">
        <v>2390</v>
      </c>
      <c r="I154" s="16">
        <v>3</v>
      </c>
      <c r="J154" s="12">
        <f t="shared" si="14"/>
        <v>3</v>
      </c>
      <c r="K154" s="21">
        <f t="shared" si="15"/>
        <v>1</v>
      </c>
      <c r="L154" s="22"/>
      <c r="M154" s="13" t="str">
        <f t="shared" si="13"/>
        <v>OK</v>
      </c>
      <c r="P154" s="8"/>
      <c r="Q154" s="17"/>
      <c r="T154" s="8"/>
      <c r="U154" s="17"/>
      <c r="X154" s="8"/>
      <c r="Y154" s="17"/>
      <c r="AB154" s="8"/>
      <c r="AC154" s="17"/>
      <c r="AF154" s="8"/>
      <c r="AG154" s="17"/>
      <c r="AJ154" s="8"/>
      <c r="AK154" s="17"/>
      <c r="AN154" s="8"/>
      <c r="AO154" s="17"/>
      <c r="AR154" s="8"/>
      <c r="AS154" s="17"/>
    </row>
    <row r="155" spans="1:45" ht="18.75" customHeight="1" x14ac:dyDescent="0.25">
      <c r="A155" s="99">
        <v>13</v>
      </c>
      <c r="B155" s="24">
        <f t="shared" si="11"/>
        <v>152</v>
      </c>
      <c r="C155" s="92" t="s">
        <v>192</v>
      </c>
      <c r="D155" s="28" t="s">
        <v>13</v>
      </c>
      <c r="E155" s="29" t="s">
        <v>316</v>
      </c>
      <c r="F155" s="29" t="s">
        <v>56</v>
      </c>
      <c r="G155" s="29" t="s">
        <v>349</v>
      </c>
      <c r="H155" s="74">
        <v>269</v>
      </c>
      <c r="I155" s="16">
        <v>5</v>
      </c>
      <c r="J155" s="12">
        <f t="shared" si="14"/>
        <v>5</v>
      </c>
      <c r="K155" s="21">
        <f t="shared" si="15"/>
        <v>2</v>
      </c>
      <c r="L155" s="22"/>
      <c r="M155" s="13" t="str">
        <f t="shared" si="13"/>
        <v>OK</v>
      </c>
      <c r="N155" s="8"/>
      <c r="O155" s="8"/>
      <c r="P155" s="8"/>
      <c r="Q155" s="17"/>
      <c r="R155" s="8"/>
      <c r="S155" s="8"/>
      <c r="T155" s="8"/>
      <c r="U155" s="17"/>
      <c r="V155" s="8"/>
      <c r="W155" s="8"/>
      <c r="X155" s="8"/>
      <c r="Y155" s="17"/>
      <c r="Z155" s="8"/>
      <c r="AA155" s="8"/>
      <c r="AB155" s="8"/>
      <c r="AC155" s="17"/>
      <c r="AD155" s="8"/>
      <c r="AE155" s="8"/>
      <c r="AF155" s="8"/>
      <c r="AG155" s="17"/>
      <c r="AH155" s="8"/>
      <c r="AI155" s="8"/>
      <c r="AJ155" s="8"/>
      <c r="AK155" s="17"/>
      <c r="AL155" s="8"/>
      <c r="AM155" s="8"/>
      <c r="AN155" s="8"/>
      <c r="AO155" s="17"/>
      <c r="AP155" s="8"/>
      <c r="AQ155" s="8"/>
      <c r="AR155" s="8"/>
      <c r="AS155" s="17"/>
    </row>
    <row r="156" spans="1:45" x14ac:dyDescent="0.25">
      <c r="A156" s="99"/>
      <c r="B156" s="24">
        <f t="shared" si="11"/>
        <v>153</v>
      </c>
      <c r="C156" s="93"/>
      <c r="D156" s="28" t="s">
        <v>14</v>
      </c>
      <c r="E156" s="29" t="s">
        <v>316</v>
      </c>
      <c r="F156" s="29" t="s">
        <v>56</v>
      </c>
      <c r="G156" s="29" t="s">
        <v>349</v>
      </c>
      <c r="H156" s="74">
        <v>247</v>
      </c>
      <c r="I156" s="16">
        <v>10</v>
      </c>
      <c r="J156" s="12">
        <f t="shared" si="14"/>
        <v>10</v>
      </c>
      <c r="K156" s="21">
        <f t="shared" si="15"/>
        <v>3</v>
      </c>
      <c r="L156" s="22"/>
      <c r="M156" s="13" t="str">
        <f t="shared" si="13"/>
        <v>OK</v>
      </c>
      <c r="N156" s="8"/>
      <c r="O156" s="8"/>
      <c r="P156" s="8"/>
      <c r="Q156" s="17"/>
      <c r="R156" s="8"/>
      <c r="S156" s="8"/>
      <c r="T156" s="8"/>
      <c r="U156" s="17"/>
      <c r="V156" s="8"/>
      <c r="W156" s="8"/>
      <c r="X156" s="8"/>
      <c r="Y156" s="17"/>
      <c r="Z156" s="8"/>
      <c r="AA156" s="8"/>
      <c r="AB156" s="8"/>
      <c r="AC156" s="17"/>
      <c r="AD156" s="8"/>
      <c r="AE156" s="8"/>
      <c r="AF156" s="8"/>
      <c r="AG156" s="17"/>
      <c r="AH156" s="8"/>
      <c r="AI156" s="8"/>
      <c r="AJ156" s="8"/>
      <c r="AK156" s="17"/>
      <c r="AL156" s="8"/>
      <c r="AM156" s="8"/>
      <c r="AN156" s="8"/>
      <c r="AO156" s="17"/>
      <c r="AP156" s="8"/>
      <c r="AQ156" s="8"/>
      <c r="AR156" s="8"/>
      <c r="AS156" s="17"/>
    </row>
    <row r="157" spans="1:45" x14ac:dyDescent="0.25">
      <c r="A157" s="99"/>
      <c r="B157" s="24">
        <f t="shared" si="11"/>
        <v>154</v>
      </c>
      <c r="C157" s="93"/>
      <c r="D157" s="28" t="s">
        <v>156</v>
      </c>
      <c r="E157" s="29" t="s">
        <v>316</v>
      </c>
      <c r="F157" s="29" t="s">
        <v>56</v>
      </c>
      <c r="G157" s="29" t="s">
        <v>349</v>
      </c>
      <c r="H157" s="74">
        <v>310</v>
      </c>
      <c r="I157" s="16">
        <v>3</v>
      </c>
      <c r="J157" s="12">
        <f t="shared" si="14"/>
        <v>3</v>
      </c>
      <c r="K157" s="21">
        <f t="shared" si="15"/>
        <v>1</v>
      </c>
      <c r="L157" s="22"/>
      <c r="M157" s="13" t="str">
        <f t="shared" si="13"/>
        <v>OK</v>
      </c>
      <c r="N157" s="8"/>
      <c r="O157" s="8"/>
      <c r="P157" s="8"/>
      <c r="Q157" s="17"/>
      <c r="R157" s="8"/>
      <c r="S157" s="8"/>
      <c r="T157" s="8"/>
      <c r="U157" s="17"/>
      <c r="V157" s="8"/>
      <c r="W157" s="8"/>
      <c r="X157" s="8"/>
      <c r="Y157" s="17"/>
      <c r="Z157" s="8"/>
      <c r="AA157" s="8"/>
      <c r="AB157" s="8"/>
      <c r="AC157" s="17"/>
      <c r="AD157" s="8"/>
      <c r="AE157" s="8"/>
      <c r="AF157" s="8"/>
      <c r="AG157" s="17"/>
      <c r="AH157" s="8"/>
      <c r="AI157" s="8"/>
      <c r="AJ157" s="8"/>
      <c r="AK157" s="17"/>
      <c r="AL157" s="8"/>
      <c r="AM157" s="8"/>
      <c r="AN157" s="8"/>
      <c r="AO157" s="17"/>
      <c r="AP157" s="8"/>
      <c r="AQ157" s="8"/>
      <c r="AR157" s="8"/>
      <c r="AS157" s="17"/>
    </row>
    <row r="158" spans="1:45" x14ac:dyDescent="0.25">
      <c r="A158" s="99"/>
      <c r="B158" s="24">
        <f t="shared" si="11"/>
        <v>155</v>
      </c>
      <c r="C158" s="93"/>
      <c r="D158" s="28" t="s">
        <v>157</v>
      </c>
      <c r="E158" s="29" t="s">
        <v>316</v>
      </c>
      <c r="F158" s="29" t="s">
        <v>56</v>
      </c>
      <c r="G158" s="29" t="s">
        <v>349</v>
      </c>
      <c r="H158" s="74">
        <v>346</v>
      </c>
      <c r="I158" s="16">
        <v>1</v>
      </c>
      <c r="J158" s="12">
        <f t="shared" si="14"/>
        <v>1</v>
      </c>
      <c r="K158" s="21">
        <f t="shared" si="15"/>
        <v>1</v>
      </c>
      <c r="L158" s="22"/>
      <c r="M158" s="13" t="str">
        <f t="shared" si="13"/>
        <v>OK</v>
      </c>
    </row>
    <row r="159" spans="1:45" x14ac:dyDescent="0.25">
      <c r="A159" s="99"/>
      <c r="B159" s="24">
        <f t="shared" si="11"/>
        <v>156</v>
      </c>
      <c r="C159" s="93"/>
      <c r="D159" s="28" t="s">
        <v>40</v>
      </c>
      <c r="E159" s="29" t="s">
        <v>316</v>
      </c>
      <c r="F159" s="29" t="s">
        <v>56</v>
      </c>
      <c r="G159" s="29" t="s">
        <v>349</v>
      </c>
      <c r="H159" s="74">
        <v>394</v>
      </c>
      <c r="I159" s="16">
        <v>1</v>
      </c>
      <c r="J159" s="12">
        <f t="shared" si="14"/>
        <v>1</v>
      </c>
      <c r="K159" s="21">
        <f t="shared" si="15"/>
        <v>1</v>
      </c>
      <c r="L159" s="22"/>
      <c r="M159" s="13" t="str">
        <f t="shared" si="13"/>
        <v>OK</v>
      </c>
    </row>
    <row r="160" spans="1:45" x14ac:dyDescent="0.25">
      <c r="A160" s="99"/>
      <c r="B160" s="24">
        <f t="shared" si="11"/>
        <v>157</v>
      </c>
      <c r="C160" s="93"/>
      <c r="D160" s="28" t="s">
        <v>41</v>
      </c>
      <c r="E160" s="29" t="s">
        <v>316</v>
      </c>
      <c r="F160" s="29" t="s">
        <v>56</v>
      </c>
      <c r="G160" s="29" t="s">
        <v>349</v>
      </c>
      <c r="H160" s="74">
        <v>398</v>
      </c>
      <c r="I160" s="16">
        <v>10</v>
      </c>
      <c r="J160" s="12">
        <f t="shared" si="14"/>
        <v>10</v>
      </c>
      <c r="K160" s="21">
        <f t="shared" si="15"/>
        <v>3</v>
      </c>
      <c r="L160" s="22"/>
      <c r="M160" s="13" t="str">
        <f t="shared" si="13"/>
        <v>OK</v>
      </c>
    </row>
    <row r="161" spans="1:13" x14ac:dyDescent="0.25">
      <c r="A161" s="99"/>
      <c r="B161" s="24">
        <f t="shared" si="11"/>
        <v>158</v>
      </c>
      <c r="C161" s="93"/>
      <c r="D161" s="26" t="s">
        <v>210</v>
      </c>
      <c r="E161" s="29" t="s">
        <v>316</v>
      </c>
      <c r="F161" s="29" t="s">
        <v>170</v>
      </c>
      <c r="G161" s="29" t="s">
        <v>349</v>
      </c>
      <c r="H161" s="74">
        <v>89</v>
      </c>
      <c r="I161" s="16">
        <v>10</v>
      </c>
      <c r="J161" s="12">
        <f t="shared" si="14"/>
        <v>10</v>
      </c>
      <c r="K161" s="21">
        <f t="shared" si="15"/>
        <v>3</v>
      </c>
      <c r="L161" s="22"/>
      <c r="M161" s="13" t="str">
        <f t="shared" si="13"/>
        <v>OK</v>
      </c>
    </row>
    <row r="162" spans="1:13" x14ac:dyDescent="0.25">
      <c r="A162" s="99"/>
      <c r="B162" s="24">
        <f t="shared" si="11"/>
        <v>159</v>
      </c>
      <c r="C162" s="93"/>
      <c r="D162" s="26" t="s">
        <v>211</v>
      </c>
      <c r="E162" s="29" t="s">
        <v>316</v>
      </c>
      <c r="F162" s="29" t="s">
        <v>54</v>
      </c>
      <c r="G162" s="29" t="s">
        <v>349</v>
      </c>
      <c r="H162" s="74">
        <v>35</v>
      </c>
      <c r="I162" s="16">
        <v>5</v>
      </c>
      <c r="J162" s="12">
        <f t="shared" si="14"/>
        <v>5</v>
      </c>
      <c r="K162" s="21">
        <f t="shared" si="15"/>
        <v>2</v>
      </c>
      <c r="L162" s="22"/>
      <c r="M162" s="13" t="str">
        <f t="shared" si="13"/>
        <v>OK</v>
      </c>
    </row>
    <row r="163" spans="1:13" x14ac:dyDescent="0.25">
      <c r="A163" s="99"/>
      <c r="B163" s="24">
        <f t="shared" si="11"/>
        <v>160</v>
      </c>
      <c r="C163" s="93"/>
      <c r="D163" s="26" t="s">
        <v>212</v>
      </c>
      <c r="E163" s="29" t="s">
        <v>315</v>
      </c>
      <c r="F163" s="29" t="s">
        <v>171</v>
      </c>
      <c r="G163" s="29" t="s">
        <v>327</v>
      </c>
      <c r="H163" s="74">
        <v>209.28</v>
      </c>
      <c r="I163" s="16">
        <v>1</v>
      </c>
      <c r="J163" s="12">
        <f t="shared" si="14"/>
        <v>1</v>
      </c>
      <c r="K163" s="21">
        <f t="shared" si="15"/>
        <v>1</v>
      </c>
      <c r="L163" s="22"/>
      <c r="M163" s="13" t="str">
        <f t="shared" si="13"/>
        <v>OK</v>
      </c>
    </row>
    <row r="164" spans="1:13" x14ac:dyDescent="0.25">
      <c r="A164" s="99"/>
      <c r="B164" s="24">
        <f t="shared" si="11"/>
        <v>161</v>
      </c>
      <c r="C164" s="93"/>
      <c r="D164" s="26" t="s">
        <v>213</v>
      </c>
      <c r="E164" s="29" t="s">
        <v>316</v>
      </c>
      <c r="F164" s="29" t="s">
        <v>170</v>
      </c>
      <c r="G164" s="29" t="s">
        <v>349</v>
      </c>
      <c r="H164" s="74">
        <v>98.8</v>
      </c>
      <c r="I164" s="16">
        <v>10</v>
      </c>
      <c r="J164" s="12">
        <f t="shared" si="14"/>
        <v>10</v>
      </c>
      <c r="K164" s="21">
        <f t="shared" si="15"/>
        <v>3</v>
      </c>
      <c r="L164" s="22"/>
      <c r="M164" s="13" t="str">
        <f t="shared" si="13"/>
        <v>OK</v>
      </c>
    </row>
    <row r="165" spans="1:13" x14ac:dyDescent="0.25">
      <c r="A165" s="99"/>
      <c r="B165" s="24">
        <f t="shared" si="11"/>
        <v>162</v>
      </c>
      <c r="C165" s="93"/>
      <c r="D165" s="28" t="s">
        <v>158</v>
      </c>
      <c r="E165" s="29" t="s">
        <v>316</v>
      </c>
      <c r="F165" s="29" t="s">
        <v>56</v>
      </c>
      <c r="G165" s="29" t="s">
        <v>350</v>
      </c>
      <c r="H165" s="74">
        <v>89</v>
      </c>
      <c r="I165" s="16">
        <v>6</v>
      </c>
      <c r="J165" s="12">
        <f t="shared" si="14"/>
        <v>6</v>
      </c>
      <c r="K165" s="21">
        <f t="shared" si="15"/>
        <v>2</v>
      </c>
      <c r="L165" s="22"/>
      <c r="M165" s="13" t="str">
        <f t="shared" si="13"/>
        <v>OK</v>
      </c>
    </row>
    <row r="166" spans="1:13" x14ac:dyDescent="0.25">
      <c r="A166" s="99"/>
      <c r="B166" s="24">
        <f t="shared" si="11"/>
        <v>163</v>
      </c>
      <c r="C166" s="93"/>
      <c r="D166" s="28" t="s">
        <v>16</v>
      </c>
      <c r="E166" s="29" t="s">
        <v>316</v>
      </c>
      <c r="F166" s="29" t="s">
        <v>56</v>
      </c>
      <c r="G166" s="29" t="s">
        <v>351</v>
      </c>
      <c r="H166" s="74">
        <v>2.4</v>
      </c>
      <c r="I166" s="16">
        <v>15</v>
      </c>
      <c r="J166" s="12">
        <f t="shared" si="14"/>
        <v>15</v>
      </c>
      <c r="K166" s="21">
        <f t="shared" si="15"/>
        <v>4</v>
      </c>
      <c r="L166" s="22"/>
      <c r="M166" s="13" t="str">
        <f t="shared" si="13"/>
        <v>OK</v>
      </c>
    </row>
    <row r="167" spans="1:13" x14ac:dyDescent="0.25">
      <c r="A167" s="99"/>
      <c r="B167" s="24">
        <f t="shared" si="11"/>
        <v>164</v>
      </c>
      <c r="C167" s="93"/>
      <c r="D167" s="28" t="s">
        <v>17</v>
      </c>
      <c r="E167" s="29" t="s">
        <v>316</v>
      </c>
      <c r="F167" s="29" t="s">
        <v>56</v>
      </c>
      <c r="G167" s="29" t="s">
        <v>351</v>
      </c>
      <c r="H167" s="74">
        <v>4</v>
      </c>
      <c r="I167" s="16">
        <v>8</v>
      </c>
      <c r="J167" s="12">
        <f t="shared" si="14"/>
        <v>8</v>
      </c>
      <c r="K167" s="21">
        <f t="shared" si="15"/>
        <v>2</v>
      </c>
      <c r="L167" s="22"/>
      <c r="M167" s="13" t="str">
        <f t="shared" si="13"/>
        <v>OK</v>
      </c>
    </row>
    <row r="168" spans="1:13" x14ac:dyDescent="0.25">
      <c r="A168" s="99"/>
      <c r="B168" s="24">
        <f t="shared" si="11"/>
        <v>165</v>
      </c>
      <c r="C168" s="93"/>
      <c r="D168" s="28" t="s">
        <v>15</v>
      </c>
      <c r="E168" s="29" t="s">
        <v>316</v>
      </c>
      <c r="F168" s="29" t="s">
        <v>56</v>
      </c>
      <c r="G168" s="29" t="s">
        <v>351</v>
      </c>
      <c r="H168" s="74">
        <v>8.5</v>
      </c>
      <c r="I168" s="16">
        <v>10</v>
      </c>
      <c r="J168" s="12">
        <f t="shared" si="14"/>
        <v>10</v>
      </c>
      <c r="K168" s="21">
        <f t="shared" si="15"/>
        <v>3</v>
      </c>
      <c r="L168" s="22"/>
      <c r="M168" s="13" t="str">
        <f t="shared" si="13"/>
        <v>OK</v>
      </c>
    </row>
    <row r="169" spans="1:13" x14ac:dyDescent="0.25">
      <c r="A169" s="99"/>
      <c r="B169" s="24">
        <f t="shared" si="11"/>
        <v>166</v>
      </c>
      <c r="C169" s="93"/>
      <c r="D169" s="28" t="s">
        <v>19</v>
      </c>
      <c r="E169" s="29" t="s">
        <v>316</v>
      </c>
      <c r="F169" s="29" t="s">
        <v>56</v>
      </c>
      <c r="G169" s="29" t="s">
        <v>351</v>
      </c>
      <c r="H169" s="74">
        <v>8</v>
      </c>
      <c r="I169" s="16">
        <v>4</v>
      </c>
      <c r="J169" s="12">
        <f t="shared" si="14"/>
        <v>4</v>
      </c>
      <c r="K169" s="21">
        <f t="shared" si="15"/>
        <v>1</v>
      </c>
      <c r="L169" s="22"/>
      <c r="M169" s="13" t="str">
        <f t="shared" si="13"/>
        <v>OK</v>
      </c>
    </row>
    <row r="170" spans="1:13" x14ac:dyDescent="0.25">
      <c r="A170" s="99"/>
      <c r="B170" s="24">
        <f t="shared" si="11"/>
        <v>167</v>
      </c>
      <c r="C170" s="93"/>
      <c r="D170" s="26" t="s">
        <v>214</v>
      </c>
      <c r="E170" s="29" t="s">
        <v>316</v>
      </c>
      <c r="F170" s="29" t="s">
        <v>56</v>
      </c>
      <c r="G170" s="29" t="s">
        <v>349</v>
      </c>
      <c r="H170" s="74">
        <v>30</v>
      </c>
      <c r="I170" s="16">
        <v>5</v>
      </c>
      <c r="J170" s="12">
        <f t="shared" si="14"/>
        <v>5</v>
      </c>
      <c r="K170" s="21">
        <f t="shared" si="15"/>
        <v>2</v>
      </c>
      <c r="L170" s="22"/>
      <c r="M170" s="13" t="str">
        <f t="shared" si="13"/>
        <v>OK</v>
      </c>
    </row>
    <row r="171" spans="1:13" x14ac:dyDescent="0.25">
      <c r="A171" s="99"/>
      <c r="B171" s="24">
        <f t="shared" si="11"/>
        <v>168</v>
      </c>
      <c r="C171" s="93"/>
      <c r="D171" s="26" t="s">
        <v>215</v>
      </c>
      <c r="E171" s="29" t="s">
        <v>316</v>
      </c>
      <c r="F171" s="29" t="s">
        <v>172</v>
      </c>
      <c r="G171" s="29" t="s">
        <v>352</v>
      </c>
      <c r="H171" s="74">
        <v>140</v>
      </c>
      <c r="I171" s="16">
        <v>10</v>
      </c>
      <c r="J171" s="12">
        <f t="shared" si="14"/>
        <v>10</v>
      </c>
      <c r="K171" s="21">
        <f t="shared" si="15"/>
        <v>3</v>
      </c>
      <c r="L171" s="22"/>
      <c r="M171" s="13" t="str">
        <f t="shared" si="13"/>
        <v>OK</v>
      </c>
    </row>
    <row r="172" spans="1:13" x14ac:dyDescent="0.25">
      <c r="A172" s="99"/>
      <c r="B172" s="24">
        <f t="shared" si="11"/>
        <v>169</v>
      </c>
      <c r="C172" s="93"/>
      <c r="D172" s="26" t="s">
        <v>216</v>
      </c>
      <c r="E172" s="29">
        <v>33903011</v>
      </c>
      <c r="F172" s="29" t="s">
        <v>56</v>
      </c>
      <c r="G172" s="29" t="s">
        <v>349</v>
      </c>
      <c r="H172" s="74">
        <v>222</v>
      </c>
      <c r="I172" s="16">
        <v>1</v>
      </c>
      <c r="J172" s="12">
        <f t="shared" si="14"/>
        <v>1</v>
      </c>
      <c r="K172" s="21">
        <f t="shared" si="15"/>
        <v>1</v>
      </c>
      <c r="L172" s="22"/>
      <c r="M172" s="13" t="str">
        <f t="shared" si="13"/>
        <v>OK</v>
      </c>
    </row>
    <row r="173" spans="1:13" x14ac:dyDescent="0.25">
      <c r="A173" s="99"/>
      <c r="B173" s="24">
        <f t="shared" si="11"/>
        <v>170</v>
      </c>
      <c r="C173" s="93"/>
      <c r="D173" s="26" t="s">
        <v>217</v>
      </c>
      <c r="E173" s="29" t="s">
        <v>316</v>
      </c>
      <c r="F173" s="29" t="s">
        <v>151</v>
      </c>
      <c r="G173" s="29" t="s">
        <v>353</v>
      </c>
      <c r="H173" s="74">
        <v>22</v>
      </c>
      <c r="I173" s="16">
        <v>50</v>
      </c>
      <c r="J173" s="12">
        <f t="shared" si="14"/>
        <v>50</v>
      </c>
      <c r="K173" s="21">
        <f t="shared" si="15"/>
        <v>13</v>
      </c>
      <c r="L173" s="22"/>
      <c r="M173" s="13" t="str">
        <f t="shared" si="13"/>
        <v>OK</v>
      </c>
    </row>
    <row r="174" spans="1:13" x14ac:dyDescent="0.25">
      <c r="A174" s="99"/>
      <c r="B174" s="24">
        <f t="shared" si="11"/>
        <v>171</v>
      </c>
      <c r="C174" s="93"/>
      <c r="D174" s="28" t="s">
        <v>20</v>
      </c>
      <c r="E174" s="29" t="s">
        <v>316</v>
      </c>
      <c r="F174" s="29" t="s">
        <v>56</v>
      </c>
      <c r="G174" s="29" t="s">
        <v>351</v>
      </c>
      <c r="H174" s="74">
        <v>9</v>
      </c>
      <c r="I174" s="16">
        <v>8</v>
      </c>
      <c r="J174" s="12">
        <f t="shared" si="14"/>
        <v>8</v>
      </c>
      <c r="K174" s="21">
        <f t="shared" si="15"/>
        <v>2</v>
      </c>
      <c r="L174" s="22"/>
      <c r="M174" s="13" t="str">
        <f t="shared" si="13"/>
        <v>OK</v>
      </c>
    </row>
    <row r="175" spans="1:13" x14ac:dyDescent="0.25">
      <c r="A175" s="99"/>
      <c r="B175" s="24">
        <f t="shared" si="11"/>
        <v>172</v>
      </c>
      <c r="C175" s="93"/>
      <c r="D175" s="28" t="s">
        <v>159</v>
      </c>
      <c r="E175" s="29" t="s">
        <v>316</v>
      </c>
      <c r="F175" s="29" t="s">
        <v>56</v>
      </c>
      <c r="G175" s="29" t="s">
        <v>351</v>
      </c>
      <c r="H175" s="74">
        <v>6</v>
      </c>
      <c r="I175" s="16">
        <v>8</v>
      </c>
      <c r="J175" s="12">
        <f t="shared" si="14"/>
        <v>8</v>
      </c>
      <c r="K175" s="21">
        <f t="shared" si="15"/>
        <v>2</v>
      </c>
      <c r="L175" s="22"/>
      <c r="M175" s="13" t="str">
        <f t="shared" si="13"/>
        <v>OK</v>
      </c>
    </row>
    <row r="176" spans="1:13" x14ac:dyDescent="0.25">
      <c r="A176" s="99"/>
      <c r="B176" s="24">
        <f t="shared" si="11"/>
        <v>173</v>
      </c>
      <c r="C176" s="93"/>
      <c r="D176" s="46" t="s">
        <v>218</v>
      </c>
      <c r="E176" s="29" t="s">
        <v>316</v>
      </c>
      <c r="F176" s="29" t="s">
        <v>56</v>
      </c>
      <c r="G176" s="29" t="s">
        <v>351</v>
      </c>
      <c r="H176" s="74">
        <v>5</v>
      </c>
      <c r="I176" s="16">
        <v>20</v>
      </c>
      <c r="J176" s="12">
        <f t="shared" si="14"/>
        <v>20</v>
      </c>
      <c r="K176" s="21">
        <f t="shared" si="15"/>
        <v>5</v>
      </c>
      <c r="L176" s="22"/>
      <c r="M176" s="13" t="str">
        <f t="shared" si="13"/>
        <v>OK</v>
      </c>
    </row>
    <row r="177" spans="1:13" x14ac:dyDescent="0.25">
      <c r="A177" s="99"/>
      <c r="B177" s="24">
        <f t="shared" si="11"/>
        <v>174</v>
      </c>
      <c r="C177" s="93"/>
      <c r="D177" s="26" t="s">
        <v>219</v>
      </c>
      <c r="E177" s="29" t="s">
        <v>321</v>
      </c>
      <c r="F177" s="29" t="s">
        <v>56</v>
      </c>
      <c r="G177" s="29" t="s">
        <v>328</v>
      </c>
      <c r="H177" s="74">
        <v>21</v>
      </c>
      <c r="I177" s="16">
        <v>3</v>
      </c>
      <c r="J177" s="12">
        <f t="shared" si="14"/>
        <v>3</v>
      </c>
      <c r="K177" s="21">
        <f t="shared" si="15"/>
        <v>1</v>
      </c>
      <c r="L177" s="22"/>
      <c r="M177" s="13" t="str">
        <f t="shared" si="13"/>
        <v>OK</v>
      </c>
    </row>
    <row r="178" spans="1:13" x14ac:dyDescent="0.25">
      <c r="A178" s="99"/>
      <c r="B178" s="24">
        <f t="shared" si="11"/>
        <v>175</v>
      </c>
      <c r="C178" s="94"/>
      <c r="D178" s="46" t="s">
        <v>220</v>
      </c>
      <c r="E178" s="29">
        <v>33903024</v>
      </c>
      <c r="F178" s="29" t="s">
        <v>56</v>
      </c>
      <c r="G178" s="29" t="s">
        <v>351</v>
      </c>
      <c r="H178" s="74">
        <v>5</v>
      </c>
      <c r="I178" s="16">
        <v>20</v>
      </c>
      <c r="J178" s="12">
        <f t="shared" si="14"/>
        <v>20</v>
      </c>
      <c r="K178" s="21">
        <f t="shared" si="15"/>
        <v>5</v>
      </c>
      <c r="L178" s="22"/>
      <c r="M178" s="13" t="str">
        <f t="shared" si="13"/>
        <v>OK</v>
      </c>
    </row>
    <row r="179" spans="1:13" ht="37.5" hidden="1" customHeight="1" x14ac:dyDescent="0.25">
      <c r="A179" s="103">
        <v>14</v>
      </c>
      <c r="B179" s="37">
        <f t="shared" si="11"/>
        <v>176</v>
      </c>
      <c r="C179" s="108"/>
      <c r="D179" s="38" t="s">
        <v>221</v>
      </c>
      <c r="E179" s="29"/>
      <c r="F179" s="41" t="s">
        <v>56</v>
      </c>
      <c r="G179" s="29"/>
      <c r="H179" s="19"/>
      <c r="I179" s="16">
        <v>4</v>
      </c>
      <c r="J179" s="40">
        <f t="shared" si="14"/>
        <v>4</v>
      </c>
      <c r="K179" s="40">
        <f t="shared" si="15"/>
        <v>1</v>
      </c>
      <c r="L179" s="40"/>
      <c r="M179" s="13" t="str">
        <f t="shared" si="13"/>
        <v>OK</v>
      </c>
    </row>
    <row r="180" spans="1:13" ht="37.5" hidden="1" customHeight="1" x14ac:dyDescent="0.25">
      <c r="A180" s="103"/>
      <c r="B180" s="37">
        <f t="shared" si="11"/>
        <v>177</v>
      </c>
      <c r="C180" s="108"/>
      <c r="D180" s="38" t="s">
        <v>222</v>
      </c>
      <c r="E180" s="29"/>
      <c r="F180" s="41" t="s">
        <v>56</v>
      </c>
      <c r="G180" s="29"/>
      <c r="H180" s="19"/>
      <c r="I180" s="16">
        <v>4</v>
      </c>
      <c r="J180" s="40">
        <f t="shared" si="14"/>
        <v>4</v>
      </c>
      <c r="K180" s="40">
        <f t="shared" si="15"/>
        <v>1</v>
      </c>
      <c r="L180" s="40"/>
      <c r="M180" s="13" t="str">
        <f t="shared" si="13"/>
        <v>OK</v>
      </c>
    </row>
    <row r="181" spans="1:13" ht="37.5" hidden="1" customHeight="1" x14ac:dyDescent="0.25">
      <c r="A181" s="103"/>
      <c r="B181" s="37">
        <f t="shared" si="11"/>
        <v>178</v>
      </c>
      <c r="C181" s="108"/>
      <c r="D181" s="38" t="s">
        <v>223</v>
      </c>
      <c r="E181" s="29"/>
      <c r="F181" s="41" t="s">
        <v>56</v>
      </c>
      <c r="G181" s="29"/>
      <c r="H181" s="19"/>
      <c r="I181" s="16">
        <v>3</v>
      </c>
      <c r="J181" s="40">
        <f t="shared" si="14"/>
        <v>3</v>
      </c>
      <c r="K181" s="40">
        <f t="shared" si="15"/>
        <v>1</v>
      </c>
      <c r="L181" s="40"/>
      <c r="M181" s="13" t="str">
        <f t="shared" si="13"/>
        <v>OK</v>
      </c>
    </row>
    <row r="182" spans="1:13" ht="37.5" hidden="1" customHeight="1" x14ac:dyDescent="0.25">
      <c r="A182" s="103"/>
      <c r="B182" s="37">
        <f t="shared" si="11"/>
        <v>179</v>
      </c>
      <c r="C182" s="108"/>
      <c r="D182" s="38" t="s">
        <v>224</v>
      </c>
      <c r="E182" s="29"/>
      <c r="F182" s="41" t="s">
        <v>56</v>
      </c>
      <c r="G182" s="29"/>
      <c r="H182" s="19"/>
      <c r="I182" s="16">
        <v>2</v>
      </c>
      <c r="J182" s="40">
        <f t="shared" si="14"/>
        <v>2</v>
      </c>
      <c r="K182" s="40">
        <f t="shared" si="15"/>
        <v>1</v>
      </c>
      <c r="L182" s="40"/>
      <c r="M182" s="13" t="str">
        <f t="shared" si="13"/>
        <v>OK</v>
      </c>
    </row>
    <row r="183" spans="1:13" ht="37.5" hidden="1" customHeight="1" x14ac:dyDescent="0.25">
      <c r="A183" s="103"/>
      <c r="B183" s="37">
        <f t="shared" si="11"/>
        <v>180</v>
      </c>
      <c r="C183" s="108"/>
      <c r="D183" s="38" t="s">
        <v>225</v>
      </c>
      <c r="E183" s="29"/>
      <c r="F183" s="41" t="s">
        <v>56</v>
      </c>
      <c r="G183" s="29"/>
      <c r="H183" s="19"/>
      <c r="I183" s="16">
        <v>2</v>
      </c>
      <c r="J183" s="40">
        <f t="shared" si="14"/>
        <v>2</v>
      </c>
      <c r="K183" s="40">
        <f t="shared" si="15"/>
        <v>1</v>
      </c>
      <c r="L183" s="40"/>
      <c r="M183" s="13" t="str">
        <f t="shared" si="13"/>
        <v>OK</v>
      </c>
    </row>
    <row r="184" spans="1:13" ht="37.5" hidden="1" customHeight="1" x14ac:dyDescent="0.25">
      <c r="A184" s="103"/>
      <c r="B184" s="37">
        <f t="shared" si="11"/>
        <v>181</v>
      </c>
      <c r="C184" s="108"/>
      <c r="D184" s="38" t="s">
        <v>226</v>
      </c>
      <c r="E184" s="29"/>
      <c r="F184" s="41" t="s">
        <v>56</v>
      </c>
      <c r="G184" s="29"/>
      <c r="H184" s="19"/>
      <c r="I184" s="16">
        <v>6</v>
      </c>
      <c r="J184" s="40">
        <f t="shared" si="14"/>
        <v>6</v>
      </c>
      <c r="K184" s="40">
        <f t="shared" si="15"/>
        <v>2</v>
      </c>
      <c r="L184" s="40"/>
      <c r="M184" s="13" t="str">
        <f t="shared" si="13"/>
        <v>OK</v>
      </c>
    </row>
    <row r="185" spans="1:13" ht="37.5" hidden="1" customHeight="1" x14ac:dyDescent="0.25">
      <c r="A185" s="103"/>
      <c r="B185" s="37">
        <f t="shared" si="11"/>
        <v>182</v>
      </c>
      <c r="C185" s="108"/>
      <c r="D185" s="38" t="s">
        <v>227</v>
      </c>
      <c r="E185" s="29"/>
      <c r="F185" s="41" t="s">
        <v>56</v>
      </c>
      <c r="G185" s="29"/>
      <c r="H185" s="19"/>
      <c r="I185" s="16">
        <v>4</v>
      </c>
      <c r="J185" s="40">
        <f t="shared" si="14"/>
        <v>4</v>
      </c>
      <c r="K185" s="40">
        <f t="shared" si="15"/>
        <v>1</v>
      </c>
      <c r="L185" s="40"/>
      <c r="M185" s="13" t="str">
        <f t="shared" si="13"/>
        <v>OK</v>
      </c>
    </row>
    <row r="186" spans="1:13" ht="37.5" hidden="1" customHeight="1" x14ac:dyDescent="0.25">
      <c r="A186" s="103"/>
      <c r="B186" s="37">
        <f t="shared" si="11"/>
        <v>183</v>
      </c>
      <c r="C186" s="108"/>
      <c r="D186" s="38" t="s">
        <v>228</v>
      </c>
      <c r="E186" s="29"/>
      <c r="F186" s="41" t="s">
        <v>56</v>
      </c>
      <c r="G186" s="29"/>
      <c r="H186" s="19"/>
      <c r="I186" s="16">
        <v>80</v>
      </c>
      <c r="J186" s="40">
        <f t="shared" si="14"/>
        <v>80</v>
      </c>
      <c r="K186" s="40">
        <f t="shared" si="15"/>
        <v>20</v>
      </c>
      <c r="L186" s="40"/>
      <c r="M186" s="13" t="str">
        <f t="shared" si="13"/>
        <v>OK</v>
      </c>
    </row>
    <row r="187" spans="1:13" ht="37.5" hidden="1" customHeight="1" x14ac:dyDescent="0.25">
      <c r="A187" s="103"/>
      <c r="B187" s="37">
        <f t="shared" si="11"/>
        <v>184</v>
      </c>
      <c r="C187" s="108"/>
      <c r="D187" s="38" t="s">
        <v>229</v>
      </c>
      <c r="E187" s="29"/>
      <c r="F187" s="41" t="s">
        <v>56</v>
      </c>
      <c r="G187" s="29"/>
      <c r="H187" s="19"/>
      <c r="I187" s="16">
        <v>12</v>
      </c>
      <c r="J187" s="40">
        <f t="shared" si="14"/>
        <v>12</v>
      </c>
      <c r="K187" s="40">
        <f t="shared" si="15"/>
        <v>3</v>
      </c>
      <c r="L187" s="40"/>
      <c r="M187" s="13" t="str">
        <f t="shared" si="13"/>
        <v>OK</v>
      </c>
    </row>
    <row r="188" spans="1:13" ht="37.5" hidden="1" customHeight="1" x14ac:dyDescent="0.25">
      <c r="A188" s="103"/>
      <c r="B188" s="37">
        <f t="shared" si="11"/>
        <v>185</v>
      </c>
      <c r="C188" s="108"/>
      <c r="D188" s="38" t="s">
        <v>230</v>
      </c>
      <c r="E188" s="29"/>
      <c r="F188" s="41" t="s">
        <v>56</v>
      </c>
      <c r="G188" s="29"/>
      <c r="H188" s="19"/>
      <c r="I188" s="16">
        <v>2</v>
      </c>
      <c r="J188" s="40">
        <f t="shared" si="14"/>
        <v>2</v>
      </c>
      <c r="K188" s="40">
        <f t="shared" si="15"/>
        <v>1</v>
      </c>
      <c r="L188" s="40"/>
      <c r="M188" s="13" t="str">
        <f t="shared" si="13"/>
        <v>OK</v>
      </c>
    </row>
    <row r="189" spans="1:13" ht="37.5" hidden="1" customHeight="1" x14ac:dyDescent="0.25">
      <c r="A189" s="103"/>
      <c r="B189" s="37">
        <f t="shared" si="11"/>
        <v>186</v>
      </c>
      <c r="C189" s="108"/>
      <c r="D189" s="38" t="s">
        <v>231</v>
      </c>
      <c r="E189" s="29"/>
      <c r="F189" s="41" t="s">
        <v>56</v>
      </c>
      <c r="G189" s="29"/>
      <c r="H189" s="19"/>
      <c r="I189" s="16">
        <v>2</v>
      </c>
      <c r="J189" s="40">
        <f t="shared" si="14"/>
        <v>2</v>
      </c>
      <c r="K189" s="40">
        <f t="shared" si="15"/>
        <v>1</v>
      </c>
      <c r="L189" s="40"/>
      <c r="M189" s="13" t="str">
        <f t="shared" si="13"/>
        <v>OK</v>
      </c>
    </row>
    <row r="190" spans="1:13" ht="18.75" hidden="1" customHeight="1" x14ac:dyDescent="0.25">
      <c r="A190" s="103"/>
      <c r="B190" s="37">
        <f t="shared" si="11"/>
        <v>187</v>
      </c>
      <c r="C190" s="108"/>
      <c r="D190" s="38" t="s">
        <v>232</v>
      </c>
      <c r="E190" s="29"/>
      <c r="F190" s="41" t="s">
        <v>54</v>
      </c>
      <c r="G190" s="29"/>
      <c r="H190" s="19"/>
      <c r="I190" s="16">
        <v>20</v>
      </c>
      <c r="J190" s="40">
        <f t="shared" si="14"/>
        <v>20</v>
      </c>
      <c r="K190" s="40">
        <f t="shared" si="15"/>
        <v>5</v>
      </c>
      <c r="L190" s="40"/>
      <c r="M190" s="13" t="str">
        <f t="shared" si="13"/>
        <v>OK</v>
      </c>
    </row>
    <row r="191" spans="1:13" ht="37.5" hidden="1" customHeight="1" x14ac:dyDescent="0.25">
      <c r="A191" s="103"/>
      <c r="B191" s="37">
        <f t="shared" si="11"/>
        <v>188</v>
      </c>
      <c r="C191" s="108"/>
      <c r="D191" s="38" t="s">
        <v>233</v>
      </c>
      <c r="E191" s="29"/>
      <c r="F191" s="41" t="s">
        <v>56</v>
      </c>
      <c r="G191" s="29"/>
      <c r="H191" s="19"/>
      <c r="I191" s="16">
        <v>30</v>
      </c>
      <c r="J191" s="40">
        <f t="shared" si="14"/>
        <v>30</v>
      </c>
      <c r="K191" s="40">
        <f t="shared" si="15"/>
        <v>8</v>
      </c>
      <c r="L191" s="40"/>
      <c r="M191" s="13" t="str">
        <f t="shared" si="13"/>
        <v>OK</v>
      </c>
    </row>
    <row r="192" spans="1:13" ht="37.5" hidden="1" customHeight="1" x14ac:dyDescent="0.25">
      <c r="A192" s="103"/>
      <c r="B192" s="37">
        <f t="shared" si="11"/>
        <v>189</v>
      </c>
      <c r="C192" s="108"/>
      <c r="D192" s="42" t="s">
        <v>152</v>
      </c>
      <c r="E192" s="29"/>
      <c r="F192" s="41" t="s">
        <v>56</v>
      </c>
      <c r="G192" s="29"/>
      <c r="H192" s="19"/>
      <c r="I192" s="16">
        <v>60</v>
      </c>
      <c r="J192" s="40">
        <f t="shared" si="14"/>
        <v>60</v>
      </c>
      <c r="K192" s="40">
        <f t="shared" si="15"/>
        <v>15</v>
      </c>
      <c r="L192" s="40"/>
      <c r="M192" s="13" t="str">
        <f t="shared" si="13"/>
        <v>OK</v>
      </c>
    </row>
    <row r="193" spans="1:13" ht="37.5" hidden="1" x14ac:dyDescent="0.25">
      <c r="A193" s="103"/>
      <c r="B193" s="37">
        <f t="shared" si="11"/>
        <v>190</v>
      </c>
      <c r="C193" s="108"/>
      <c r="D193" s="42" t="s">
        <v>153</v>
      </c>
      <c r="E193" s="29"/>
      <c r="F193" s="41" t="s">
        <v>56</v>
      </c>
      <c r="G193" s="29"/>
      <c r="H193" s="19"/>
      <c r="I193" s="16">
        <v>80</v>
      </c>
      <c r="J193" s="40">
        <f t="shared" si="14"/>
        <v>80</v>
      </c>
      <c r="K193" s="40">
        <f t="shared" si="15"/>
        <v>20</v>
      </c>
      <c r="L193" s="40"/>
      <c r="M193" s="13" t="str">
        <f t="shared" si="13"/>
        <v>OK</v>
      </c>
    </row>
    <row r="194" spans="1:13" hidden="1" x14ac:dyDescent="0.25">
      <c r="A194" s="103"/>
      <c r="B194" s="37">
        <f t="shared" si="11"/>
        <v>191</v>
      </c>
      <c r="C194" s="108"/>
      <c r="D194" s="42" t="s">
        <v>38</v>
      </c>
      <c r="E194" s="29"/>
      <c r="F194" s="41" t="s">
        <v>56</v>
      </c>
      <c r="G194" s="29"/>
      <c r="H194" s="19"/>
      <c r="I194" s="16">
        <v>80</v>
      </c>
      <c r="J194" s="40">
        <f t="shared" si="14"/>
        <v>80</v>
      </c>
      <c r="K194" s="40">
        <f t="shared" si="15"/>
        <v>20</v>
      </c>
      <c r="L194" s="40"/>
      <c r="M194" s="13" t="str">
        <f t="shared" si="13"/>
        <v>OK</v>
      </c>
    </row>
    <row r="195" spans="1:13" hidden="1" x14ac:dyDescent="0.25">
      <c r="A195" s="103"/>
      <c r="B195" s="37">
        <f t="shared" si="11"/>
        <v>192</v>
      </c>
      <c r="C195" s="108"/>
      <c r="D195" s="42" t="s">
        <v>39</v>
      </c>
      <c r="E195" s="29"/>
      <c r="F195" s="41" t="s">
        <v>56</v>
      </c>
      <c r="G195" s="29"/>
      <c r="H195" s="19"/>
      <c r="I195" s="16">
        <v>100</v>
      </c>
      <c r="J195" s="40">
        <f t="shared" si="14"/>
        <v>100</v>
      </c>
      <c r="K195" s="40">
        <f t="shared" si="15"/>
        <v>25</v>
      </c>
      <c r="L195" s="40"/>
      <c r="M195" s="13" t="str">
        <f t="shared" si="13"/>
        <v>OK</v>
      </c>
    </row>
    <row r="196" spans="1:13" ht="37.5" hidden="1" x14ac:dyDescent="0.25">
      <c r="A196" s="103"/>
      <c r="B196" s="37">
        <f t="shared" si="11"/>
        <v>193</v>
      </c>
      <c r="C196" s="108"/>
      <c r="D196" s="42" t="s">
        <v>154</v>
      </c>
      <c r="E196" s="29"/>
      <c r="F196" s="41" t="s">
        <v>56</v>
      </c>
      <c r="G196" s="29"/>
      <c r="H196" s="19"/>
      <c r="I196" s="16">
        <v>140</v>
      </c>
      <c r="J196" s="40">
        <f t="shared" si="14"/>
        <v>140</v>
      </c>
      <c r="K196" s="40">
        <f t="shared" si="15"/>
        <v>35</v>
      </c>
      <c r="L196" s="40"/>
      <c r="M196" s="13" t="str">
        <f t="shared" si="13"/>
        <v>OK</v>
      </c>
    </row>
    <row r="197" spans="1:13" ht="37.5" x14ac:dyDescent="0.25">
      <c r="A197" s="99">
        <v>15</v>
      </c>
      <c r="B197" s="24">
        <f t="shared" ref="B197:B260" si="16">ROW(B194)</f>
        <v>194</v>
      </c>
      <c r="C197" s="92" t="s">
        <v>192</v>
      </c>
      <c r="D197" s="28" t="s">
        <v>59</v>
      </c>
      <c r="E197" s="29">
        <v>33903042</v>
      </c>
      <c r="F197" s="29" t="s">
        <v>56</v>
      </c>
      <c r="G197" s="29" t="s">
        <v>325</v>
      </c>
      <c r="H197" s="74">
        <v>12.3</v>
      </c>
      <c r="I197" s="16">
        <v>3</v>
      </c>
      <c r="J197" s="12">
        <f t="shared" si="14"/>
        <v>3</v>
      </c>
      <c r="K197" s="21">
        <f t="shared" si="15"/>
        <v>1</v>
      </c>
      <c r="L197" s="22"/>
      <c r="M197" s="13" t="str">
        <f t="shared" ref="M197:M254" si="17">IF(J197&lt;0,"ATENÇÃO","OK")</f>
        <v>OK</v>
      </c>
    </row>
    <row r="198" spans="1:13" x14ac:dyDescent="0.25">
      <c r="A198" s="99"/>
      <c r="B198" s="24">
        <f t="shared" si="16"/>
        <v>195</v>
      </c>
      <c r="C198" s="93"/>
      <c r="D198" s="26" t="s">
        <v>234</v>
      </c>
      <c r="E198" s="29">
        <v>33903042</v>
      </c>
      <c r="F198" s="29" t="s">
        <v>56</v>
      </c>
      <c r="G198" s="29" t="s">
        <v>307</v>
      </c>
      <c r="H198" s="74">
        <v>81.709999999999994</v>
      </c>
      <c r="I198" s="16">
        <v>3</v>
      </c>
      <c r="J198" s="12">
        <f t="shared" si="14"/>
        <v>3</v>
      </c>
      <c r="K198" s="21">
        <f t="shared" si="15"/>
        <v>1</v>
      </c>
      <c r="L198" s="22"/>
      <c r="M198" s="13" t="str">
        <f t="shared" si="17"/>
        <v>OK</v>
      </c>
    </row>
    <row r="199" spans="1:13" x14ac:dyDescent="0.25">
      <c r="A199" s="99"/>
      <c r="B199" s="24">
        <f t="shared" si="16"/>
        <v>196</v>
      </c>
      <c r="C199" s="93"/>
      <c r="D199" s="26" t="s">
        <v>235</v>
      </c>
      <c r="E199" s="29">
        <v>33903042</v>
      </c>
      <c r="F199" s="29" t="s">
        <v>56</v>
      </c>
      <c r="G199" s="29" t="s">
        <v>354</v>
      </c>
      <c r="H199" s="74">
        <v>29</v>
      </c>
      <c r="I199" s="16">
        <v>5</v>
      </c>
      <c r="J199" s="12">
        <f t="shared" si="14"/>
        <v>5</v>
      </c>
      <c r="K199" s="21">
        <f t="shared" si="15"/>
        <v>2</v>
      </c>
      <c r="L199" s="22"/>
      <c r="M199" s="13" t="str">
        <f t="shared" si="17"/>
        <v>OK</v>
      </c>
    </row>
    <row r="200" spans="1:13" x14ac:dyDescent="0.25">
      <c r="A200" s="99"/>
      <c r="B200" s="24">
        <f t="shared" si="16"/>
        <v>197</v>
      </c>
      <c r="C200" s="93"/>
      <c r="D200" s="28" t="s">
        <v>23</v>
      </c>
      <c r="E200" s="29">
        <v>33903024</v>
      </c>
      <c r="F200" s="29" t="s">
        <v>56</v>
      </c>
      <c r="G200" s="29">
        <v>20029</v>
      </c>
      <c r="H200" s="74">
        <v>16</v>
      </c>
      <c r="I200" s="16">
        <v>2</v>
      </c>
      <c r="J200" s="12">
        <f t="shared" si="14"/>
        <v>2</v>
      </c>
      <c r="K200" s="21">
        <f t="shared" si="15"/>
        <v>1</v>
      </c>
      <c r="L200" s="22"/>
      <c r="M200" s="13" t="str">
        <f t="shared" si="17"/>
        <v>OK</v>
      </c>
    </row>
    <row r="201" spans="1:13" x14ac:dyDescent="0.25">
      <c r="A201" s="99"/>
      <c r="B201" s="24">
        <f t="shared" si="16"/>
        <v>198</v>
      </c>
      <c r="C201" s="93"/>
      <c r="D201" s="26" t="s">
        <v>236</v>
      </c>
      <c r="E201" s="29">
        <v>33903042</v>
      </c>
      <c r="F201" s="29" t="s">
        <v>56</v>
      </c>
      <c r="G201" s="29" t="s">
        <v>354</v>
      </c>
      <c r="H201" s="74">
        <v>43</v>
      </c>
      <c r="I201" s="16">
        <v>5</v>
      </c>
      <c r="J201" s="12">
        <f t="shared" si="14"/>
        <v>5</v>
      </c>
      <c r="K201" s="21">
        <f t="shared" si="15"/>
        <v>2</v>
      </c>
      <c r="L201" s="22"/>
      <c r="M201" s="13" t="str">
        <f t="shared" si="17"/>
        <v>OK</v>
      </c>
    </row>
    <row r="202" spans="1:13" x14ac:dyDescent="0.25">
      <c r="A202" s="99"/>
      <c r="B202" s="24">
        <f t="shared" si="16"/>
        <v>199</v>
      </c>
      <c r="C202" s="93"/>
      <c r="D202" s="26" t="s">
        <v>237</v>
      </c>
      <c r="E202" s="29">
        <v>33903042</v>
      </c>
      <c r="F202" s="29" t="s">
        <v>56</v>
      </c>
      <c r="G202" s="29" t="s">
        <v>307</v>
      </c>
      <c r="H202" s="74">
        <v>30</v>
      </c>
      <c r="I202" s="16">
        <v>5</v>
      </c>
      <c r="J202" s="12">
        <f t="shared" si="14"/>
        <v>5</v>
      </c>
      <c r="K202" s="21">
        <f t="shared" si="15"/>
        <v>2</v>
      </c>
      <c r="L202" s="22"/>
      <c r="M202" s="13" t="str">
        <f t="shared" si="17"/>
        <v>OK</v>
      </c>
    </row>
    <row r="203" spans="1:13" x14ac:dyDescent="0.25">
      <c r="A203" s="99"/>
      <c r="B203" s="24">
        <f t="shared" si="16"/>
        <v>200</v>
      </c>
      <c r="C203" s="93"/>
      <c r="D203" s="26" t="s">
        <v>238</v>
      </c>
      <c r="E203" s="29">
        <v>33903042</v>
      </c>
      <c r="F203" s="29" t="s">
        <v>56</v>
      </c>
      <c r="G203" s="29" t="s">
        <v>307</v>
      </c>
      <c r="H203" s="74">
        <v>8</v>
      </c>
      <c r="I203" s="16">
        <v>5</v>
      </c>
      <c r="J203" s="12">
        <f t="shared" si="14"/>
        <v>5</v>
      </c>
      <c r="K203" s="21">
        <f t="shared" si="15"/>
        <v>2</v>
      </c>
      <c r="L203" s="22"/>
      <c r="M203" s="13" t="str">
        <f t="shared" si="17"/>
        <v>OK</v>
      </c>
    </row>
    <row r="204" spans="1:13" x14ac:dyDescent="0.25">
      <c r="A204" s="99"/>
      <c r="B204" s="24">
        <f t="shared" si="16"/>
        <v>201</v>
      </c>
      <c r="C204" s="93"/>
      <c r="D204" s="26" t="s">
        <v>239</v>
      </c>
      <c r="E204" s="29">
        <v>33903042</v>
      </c>
      <c r="F204" s="29" t="s">
        <v>56</v>
      </c>
      <c r="G204" s="29" t="s">
        <v>355</v>
      </c>
      <c r="H204" s="74">
        <v>24</v>
      </c>
      <c r="I204" s="16">
        <v>5</v>
      </c>
      <c r="J204" s="12">
        <f t="shared" si="14"/>
        <v>5</v>
      </c>
      <c r="K204" s="21">
        <f t="shared" si="15"/>
        <v>2</v>
      </c>
      <c r="L204" s="22"/>
      <c r="M204" s="13" t="str">
        <f t="shared" si="17"/>
        <v>OK</v>
      </c>
    </row>
    <row r="205" spans="1:13" x14ac:dyDescent="0.25">
      <c r="A205" s="99"/>
      <c r="B205" s="24">
        <f t="shared" si="16"/>
        <v>202</v>
      </c>
      <c r="C205" s="93"/>
      <c r="D205" s="26" t="s">
        <v>240</v>
      </c>
      <c r="E205" s="29">
        <v>33903016</v>
      </c>
      <c r="F205" s="29" t="s">
        <v>56</v>
      </c>
      <c r="G205" s="29" t="s">
        <v>356</v>
      </c>
      <c r="H205" s="74">
        <v>10.45</v>
      </c>
      <c r="I205" s="16">
        <v>2</v>
      </c>
      <c r="J205" s="12">
        <f t="shared" si="14"/>
        <v>2</v>
      </c>
      <c r="K205" s="21">
        <f t="shared" si="15"/>
        <v>1</v>
      </c>
      <c r="L205" s="22"/>
      <c r="M205" s="13" t="str">
        <f t="shared" si="17"/>
        <v>OK</v>
      </c>
    </row>
    <row r="206" spans="1:13" ht="37.5" x14ac:dyDescent="0.25">
      <c r="A206" s="99"/>
      <c r="B206" s="24">
        <f t="shared" si="16"/>
        <v>203</v>
      </c>
      <c r="C206" s="93"/>
      <c r="D206" s="26" t="s">
        <v>241</v>
      </c>
      <c r="E206" s="29">
        <v>33903042</v>
      </c>
      <c r="F206" s="29" t="s">
        <v>129</v>
      </c>
      <c r="G206" s="29" t="s">
        <v>307</v>
      </c>
      <c r="H206" s="74">
        <v>84</v>
      </c>
      <c r="I206" s="16">
        <v>2</v>
      </c>
      <c r="J206" s="12">
        <f t="shared" si="14"/>
        <v>2</v>
      </c>
      <c r="K206" s="21">
        <f t="shared" si="15"/>
        <v>1</v>
      </c>
      <c r="L206" s="22"/>
      <c r="M206" s="13" t="str">
        <f t="shared" si="17"/>
        <v>OK</v>
      </c>
    </row>
    <row r="207" spans="1:13" x14ac:dyDescent="0.25">
      <c r="A207" s="99"/>
      <c r="B207" s="24">
        <f t="shared" si="16"/>
        <v>204</v>
      </c>
      <c r="C207" s="93"/>
      <c r="D207" s="26" t="s">
        <v>242</v>
      </c>
      <c r="E207" s="29">
        <v>33903042</v>
      </c>
      <c r="F207" s="29" t="s">
        <v>54</v>
      </c>
      <c r="G207" s="29" t="s">
        <v>328</v>
      </c>
      <c r="H207" s="74">
        <v>31</v>
      </c>
      <c r="I207" s="16">
        <v>5</v>
      </c>
      <c r="J207" s="12">
        <f t="shared" si="14"/>
        <v>5</v>
      </c>
      <c r="K207" s="21">
        <f t="shared" si="15"/>
        <v>2</v>
      </c>
      <c r="L207" s="22"/>
      <c r="M207" s="13" t="str">
        <f t="shared" si="17"/>
        <v>OK</v>
      </c>
    </row>
    <row r="208" spans="1:13" x14ac:dyDescent="0.25">
      <c r="A208" s="99"/>
      <c r="B208" s="24">
        <f t="shared" si="16"/>
        <v>205</v>
      </c>
      <c r="C208" s="93"/>
      <c r="D208" s="26" t="s">
        <v>243</v>
      </c>
      <c r="E208" s="29">
        <v>33903042</v>
      </c>
      <c r="F208" s="29" t="s">
        <v>54</v>
      </c>
      <c r="G208" s="29" t="s">
        <v>324</v>
      </c>
      <c r="H208" s="74">
        <v>7.6</v>
      </c>
      <c r="I208" s="16">
        <v>25</v>
      </c>
      <c r="J208" s="12">
        <f t="shared" si="14"/>
        <v>25</v>
      </c>
      <c r="K208" s="21">
        <f t="shared" si="15"/>
        <v>7</v>
      </c>
      <c r="L208" s="22"/>
      <c r="M208" s="13" t="str">
        <f t="shared" si="17"/>
        <v>OK</v>
      </c>
    </row>
    <row r="209" spans="1:13" x14ac:dyDescent="0.25">
      <c r="A209" s="99"/>
      <c r="B209" s="24">
        <f t="shared" si="16"/>
        <v>206</v>
      </c>
      <c r="C209" s="93"/>
      <c r="D209" s="26" t="s">
        <v>244</v>
      </c>
      <c r="E209" s="29">
        <v>33903042</v>
      </c>
      <c r="F209" s="29" t="s">
        <v>56</v>
      </c>
      <c r="G209" s="29" t="s">
        <v>357</v>
      </c>
      <c r="H209" s="74">
        <v>18.02</v>
      </c>
      <c r="I209" s="16">
        <v>3</v>
      </c>
      <c r="J209" s="12">
        <f t="shared" si="14"/>
        <v>3</v>
      </c>
      <c r="K209" s="21">
        <f t="shared" si="15"/>
        <v>1</v>
      </c>
      <c r="L209" s="22"/>
      <c r="M209" s="13" t="str">
        <f t="shared" si="17"/>
        <v>OK</v>
      </c>
    </row>
    <row r="210" spans="1:13" x14ac:dyDescent="0.25">
      <c r="A210" s="99"/>
      <c r="B210" s="24">
        <f t="shared" si="16"/>
        <v>207</v>
      </c>
      <c r="C210" s="94"/>
      <c r="D210" s="26" t="s">
        <v>245</v>
      </c>
      <c r="E210" s="29">
        <v>33903027</v>
      </c>
      <c r="F210" s="29" t="s">
        <v>56</v>
      </c>
      <c r="G210" s="29" t="s">
        <v>307</v>
      </c>
      <c r="H210" s="74">
        <v>125</v>
      </c>
      <c r="I210" s="16">
        <v>3</v>
      </c>
      <c r="J210" s="12">
        <f t="shared" si="14"/>
        <v>3</v>
      </c>
      <c r="K210" s="21">
        <f t="shared" si="15"/>
        <v>1</v>
      </c>
      <c r="L210" s="22"/>
      <c r="M210" s="13" t="str">
        <f t="shared" si="17"/>
        <v>OK</v>
      </c>
    </row>
    <row r="211" spans="1:13" ht="112.5" x14ac:dyDescent="0.25">
      <c r="A211" s="56">
        <v>16</v>
      </c>
      <c r="B211" s="56">
        <f t="shared" si="16"/>
        <v>208</v>
      </c>
      <c r="C211" s="57" t="s">
        <v>302</v>
      </c>
      <c r="D211" s="67" t="s">
        <v>119</v>
      </c>
      <c r="E211" s="117" t="s">
        <v>358</v>
      </c>
      <c r="F211" s="117" t="s">
        <v>56</v>
      </c>
      <c r="G211" s="117" t="s">
        <v>359</v>
      </c>
      <c r="H211" s="118">
        <v>768.41</v>
      </c>
      <c r="I211" s="16">
        <v>4</v>
      </c>
      <c r="J211" s="12">
        <f t="shared" ref="J211:J254" si="18">I211-(SUM(N211:Q211))</f>
        <v>4</v>
      </c>
      <c r="K211" s="21">
        <f t="shared" ref="K211:K254" si="19">ROUNDUP(I211*0.25,0)</f>
        <v>1</v>
      </c>
      <c r="L211" s="22"/>
      <c r="M211" s="13" t="str">
        <f t="shared" si="17"/>
        <v>OK</v>
      </c>
    </row>
    <row r="212" spans="1:13" ht="37.5" x14ac:dyDescent="0.25">
      <c r="A212" s="54">
        <v>17</v>
      </c>
      <c r="B212" s="54">
        <f t="shared" si="16"/>
        <v>209</v>
      </c>
      <c r="C212" s="116" t="s">
        <v>303</v>
      </c>
      <c r="D212" s="35" t="s">
        <v>246</v>
      </c>
      <c r="E212" s="77">
        <v>33903042</v>
      </c>
      <c r="F212" s="77" t="s">
        <v>56</v>
      </c>
      <c r="G212" s="77" t="s">
        <v>360</v>
      </c>
      <c r="H212" s="121">
        <v>304.25</v>
      </c>
      <c r="I212" s="16">
        <v>4</v>
      </c>
      <c r="J212" s="12">
        <f t="shared" si="18"/>
        <v>4</v>
      </c>
      <c r="K212" s="21">
        <f t="shared" si="19"/>
        <v>1</v>
      </c>
      <c r="L212" s="22"/>
      <c r="M212" s="13" t="str">
        <f t="shared" si="17"/>
        <v>OK</v>
      </c>
    </row>
    <row r="213" spans="1:13" x14ac:dyDescent="0.25">
      <c r="A213" s="95">
        <v>18</v>
      </c>
      <c r="B213" s="56">
        <f t="shared" si="16"/>
        <v>210</v>
      </c>
      <c r="C213" s="98" t="s">
        <v>302</v>
      </c>
      <c r="D213" s="119" t="s">
        <v>247</v>
      </c>
      <c r="E213" s="117">
        <v>33903042</v>
      </c>
      <c r="F213" s="117" t="s">
        <v>56</v>
      </c>
      <c r="G213" s="117" t="s">
        <v>307</v>
      </c>
      <c r="H213" s="126">
        <v>24.5</v>
      </c>
      <c r="I213" s="16">
        <v>5</v>
      </c>
      <c r="J213" s="12">
        <f t="shared" si="18"/>
        <v>5</v>
      </c>
      <c r="K213" s="21">
        <f t="shared" si="19"/>
        <v>2</v>
      </c>
      <c r="L213" s="22"/>
      <c r="M213" s="13" t="str">
        <f t="shared" si="17"/>
        <v>OK</v>
      </c>
    </row>
    <row r="214" spans="1:13" x14ac:dyDescent="0.25">
      <c r="A214" s="96"/>
      <c r="B214" s="56">
        <f t="shared" si="16"/>
        <v>211</v>
      </c>
      <c r="C214" s="98"/>
      <c r="D214" s="120" t="s">
        <v>248</v>
      </c>
      <c r="E214" s="117">
        <v>339030420</v>
      </c>
      <c r="F214" s="117" t="s">
        <v>56</v>
      </c>
      <c r="G214" s="117" t="s">
        <v>307</v>
      </c>
      <c r="H214" s="126">
        <v>126.02</v>
      </c>
      <c r="I214" s="16">
        <v>5</v>
      </c>
      <c r="J214" s="12">
        <f t="shared" si="18"/>
        <v>5</v>
      </c>
      <c r="K214" s="21">
        <f t="shared" si="19"/>
        <v>2</v>
      </c>
      <c r="L214" s="22"/>
      <c r="M214" s="13" t="str">
        <f t="shared" si="17"/>
        <v>OK</v>
      </c>
    </row>
    <row r="215" spans="1:13" ht="61.5" customHeight="1" x14ac:dyDescent="0.25">
      <c r="A215" s="97"/>
      <c r="B215" s="56">
        <f t="shared" si="16"/>
        <v>212</v>
      </c>
      <c r="C215" s="98"/>
      <c r="D215" s="120" t="s">
        <v>249</v>
      </c>
      <c r="E215" s="117">
        <v>339030420</v>
      </c>
      <c r="F215" s="117" t="s">
        <v>56</v>
      </c>
      <c r="G215" s="117" t="s">
        <v>307</v>
      </c>
      <c r="H215" s="126">
        <v>15.04</v>
      </c>
      <c r="I215" s="16">
        <v>11</v>
      </c>
      <c r="J215" s="12">
        <f t="shared" si="18"/>
        <v>11</v>
      </c>
      <c r="K215" s="21">
        <f t="shared" si="19"/>
        <v>3</v>
      </c>
      <c r="L215" s="22"/>
      <c r="M215" s="13" t="str">
        <f t="shared" si="17"/>
        <v>OK</v>
      </c>
    </row>
    <row r="216" spans="1:13" ht="37.5" hidden="1" x14ac:dyDescent="0.25">
      <c r="A216" s="82">
        <v>19</v>
      </c>
      <c r="B216" s="24">
        <f t="shared" si="16"/>
        <v>213</v>
      </c>
      <c r="C216" s="92" t="s">
        <v>130</v>
      </c>
      <c r="D216" s="26" t="s">
        <v>250</v>
      </c>
      <c r="F216" s="29" t="s">
        <v>56</v>
      </c>
      <c r="G216" s="14"/>
      <c r="H216" s="15"/>
      <c r="I216" s="16">
        <v>5</v>
      </c>
      <c r="J216" s="12">
        <f t="shared" si="18"/>
        <v>5</v>
      </c>
      <c r="K216" s="21">
        <f t="shared" si="19"/>
        <v>2</v>
      </c>
      <c r="L216" s="22"/>
      <c r="M216" s="13" t="str">
        <f t="shared" si="17"/>
        <v>OK</v>
      </c>
    </row>
    <row r="217" spans="1:13" ht="93.75" hidden="1" x14ac:dyDescent="0.25">
      <c r="A217" s="84"/>
      <c r="B217" s="24">
        <f t="shared" si="16"/>
        <v>214</v>
      </c>
      <c r="C217" s="94"/>
      <c r="D217" s="26" t="s">
        <v>251</v>
      </c>
      <c r="F217" s="29" t="s">
        <v>56</v>
      </c>
      <c r="G217" s="14"/>
      <c r="H217" s="15"/>
      <c r="I217" s="16">
        <v>1</v>
      </c>
      <c r="J217" s="12">
        <f t="shared" si="18"/>
        <v>1</v>
      </c>
      <c r="K217" s="21">
        <f t="shared" si="19"/>
        <v>1</v>
      </c>
      <c r="L217" s="22"/>
      <c r="M217" s="13" t="str">
        <f t="shared" si="17"/>
        <v>OK</v>
      </c>
    </row>
    <row r="218" spans="1:13" ht="131.25" x14ac:dyDescent="0.25">
      <c r="A218" s="115">
        <v>20</v>
      </c>
      <c r="B218" s="115">
        <f t="shared" si="16"/>
        <v>215</v>
      </c>
      <c r="C218" s="48" t="s">
        <v>130</v>
      </c>
      <c r="D218" s="26" t="s">
        <v>252</v>
      </c>
      <c r="E218" s="29">
        <v>449052040</v>
      </c>
      <c r="F218" s="29" t="s">
        <v>56</v>
      </c>
      <c r="G218" s="29" t="s">
        <v>361</v>
      </c>
      <c r="H218" s="122">
        <v>1480.82</v>
      </c>
      <c r="I218" s="16">
        <v>2</v>
      </c>
      <c r="J218" s="12">
        <f t="shared" si="18"/>
        <v>2</v>
      </c>
      <c r="K218" s="21">
        <f t="shared" si="19"/>
        <v>1</v>
      </c>
      <c r="L218" s="22"/>
      <c r="M218" s="13" t="str">
        <f t="shared" si="17"/>
        <v>OK</v>
      </c>
    </row>
    <row r="219" spans="1:13" ht="150" x14ac:dyDescent="0.25">
      <c r="A219" s="115">
        <v>21</v>
      </c>
      <c r="B219" s="115">
        <f t="shared" si="16"/>
        <v>216</v>
      </c>
      <c r="C219" s="48" t="s">
        <v>130</v>
      </c>
      <c r="D219" s="26" t="s">
        <v>253</v>
      </c>
      <c r="E219" s="29">
        <v>449052380</v>
      </c>
      <c r="F219" s="29" t="s">
        <v>56</v>
      </c>
      <c r="G219" s="29" t="s">
        <v>307</v>
      </c>
      <c r="H219" s="122">
        <v>451.41</v>
      </c>
      <c r="I219" s="16">
        <v>2</v>
      </c>
      <c r="J219" s="12">
        <f t="shared" si="18"/>
        <v>2</v>
      </c>
      <c r="K219" s="21">
        <f t="shared" si="19"/>
        <v>1</v>
      </c>
      <c r="L219" s="22"/>
      <c r="M219" s="13" t="str">
        <f t="shared" si="17"/>
        <v>OK</v>
      </c>
    </row>
    <row r="220" spans="1:13" ht="131.25" x14ac:dyDescent="0.25">
      <c r="A220" s="33">
        <v>22</v>
      </c>
      <c r="B220" s="33">
        <f t="shared" si="16"/>
        <v>217</v>
      </c>
      <c r="C220" s="50" t="s">
        <v>192</v>
      </c>
      <c r="D220" s="35" t="s">
        <v>254</v>
      </c>
      <c r="E220" s="73">
        <v>449052400</v>
      </c>
      <c r="F220" s="30" t="s">
        <v>56</v>
      </c>
      <c r="G220" s="73" t="s">
        <v>307</v>
      </c>
      <c r="H220" s="74">
        <v>1529</v>
      </c>
      <c r="I220" s="16">
        <v>1</v>
      </c>
      <c r="J220" s="12">
        <f t="shared" si="18"/>
        <v>1</v>
      </c>
      <c r="K220" s="21">
        <f t="shared" si="19"/>
        <v>1</v>
      </c>
      <c r="L220" s="22"/>
      <c r="M220" s="13" t="str">
        <f t="shared" si="17"/>
        <v>OK</v>
      </c>
    </row>
    <row r="221" spans="1:13" ht="56.25" x14ac:dyDescent="0.25">
      <c r="A221" s="24">
        <v>23</v>
      </c>
      <c r="B221" s="24">
        <f t="shared" si="16"/>
        <v>218</v>
      </c>
      <c r="C221" s="48" t="s">
        <v>130</v>
      </c>
      <c r="D221" s="26" t="s">
        <v>255</v>
      </c>
      <c r="E221" s="29">
        <v>449052300</v>
      </c>
      <c r="F221" s="29" t="s">
        <v>56</v>
      </c>
      <c r="G221" s="29" t="s">
        <v>361</v>
      </c>
      <c r="H221" s="74">
        <v>2113.0100000000002</v>
      </c>
      <c r="I221" s="16">
        <v>1</v>
      </c>
      <c r="J221" s="12">
        <f t="shared" si="18"/>
        <v>1</v>
      </c>
      <c r="K221" s="21">
        <f t="shared" si="19"/>
        <v>1</v>
      </c>
      <c r="L221" s="22"/>
      <c r="M221" s="13" t="str">
        <f t="shared" si="17"/>
        <v>OK</v>
      </c>
    </row>
    <row r="222" spans="1:13" ht="56.25" x14ac:dyDescent="0.25">
      <c r="A222" s="53">
        <v>24</v>
      </c>
      <c r="B222" s="53">
        <f t="shared" si="16"/>
        <v>219</v>
      </c>
      <c r="C222" s="48" t="s">
        <v>130</v>
      </c>
      <c r="D222" s="26" t="s">
        <v>256</v>
      </c>
      <c r="E222" s="29">
        <v>449052380</v>
      </c>
      <c r="F222" s="29" t="s">
        <v>56</v>
      </c>
      <c r="G222" s="29" t="s">
        <v>362</v>
      </c>
      <c r="H222" s="74">
        <v>491.25</v>
      </c>
      <c r="I222" s="16">
        <v>1</v>
      </c>
      <c r="J222" s="12">
        <f t="shared" si="18"/>
        <v>1</v>
      </c>
      <c r="K222" s="21">
        <f t="shared" si="19"/>
        <v>1</v>
      </c>
      <c r="L222" s="22"/>
      <c r="M222" s="13" t="str">
        <f t="shared" si="17"/>
        <v>OK</v>
      </c>
    </row>
    <row r="223" spans="1:13" ht="56.25" x14ac:dyDescent="0.25">
      <c r="A223" s="53">
        <v>25</v>
      </c>
      <c r="B223" s="53">
        <f t="shared" si="16"/>
        <v>220</v>
      </c>
      <c r="C223" s="48" t="s">
        <v>130</v>
      </c>
      <c r="D223" s="26" t="s">
        <v>257</v>
      </c>
      <c r="E223" s="29">
        <v>449052380</v>
      </c>
      <c r="F223" s="29" t="s">
        <v>56</v>
      </c>
      <c r="G223" s="29" t="s">
        <v>363</v>
      </c>
      <c r="H223" s="74">
        <v>814.3</v>
      </c>
      <c r="I223" s="16">
        <v>1</v>
      </c>
      <c r="J223" s="12">
        <f t="shared" si="18"/>
        <v>1</v>
      </c>
      <c r="K223" s="21">
        <f t="shared" si="19"/>
        <v>1</v>
      </c>
      <c r="L223" s="22"/>
      <c r="M223" s="13" t="str">
        <f t="shared" si="17"/>
        <v>OK</v>
      </c>
    </row>
    <row r="224" spans="1:13" ht="56.25" x14ac:dyDescent="0.25">
      <c r="A224" s="53">
        <v>26</v>
      </c>
      <c r="B224" s="53">
        <f t="shared" si="16"/>
        <v>221</v>
      </c>
      <c r="C224" s="48" t="s">
        <v>130</v>
      </c>
      <c r="D224" s="26" t="s">
        <v>258</v>
      </c>
      <c r="E224" s="29">
        <v>449052380</v>
      </c>
      <c r="F224" s="29" t="s">
        <v>56</v>
      </c>
      <c r="G224" s="29" t="s">
        <v>364</v>
      </c>
      <c r="H224" s="74">
        <v>1625</v>
      </c>
      <c r="I224" s="16">
        <v>1</v>
      </c>
      <c r="J224" s="12">
        <f t="shared" si="18"/>
        <v>1</v>
      </c>
      <c r="K224" s="21">
        <f t="shared" si="19"/>
        <v>1</v>
      </c>
      <c r="L224" s="22"/>
      <c r="M224" s="13" t="str">
        <f t="shared" si="17"/>
        <v>OK</v>
      </c>
    </row>
    <row r="225" spans="1:13" ht="37.5" x14ac:dyDescent="0.25">
      <c r="A225" s="54">
        <v>27</v>
      </c>
      <c r="B225" s="54">
        <f t="shared" si="16"/>
        <v>222</v>
      </c>
      <c r="C225" s="116" t="s">
        <v>192</v>
      </c>
      <c r="D225" s="35" t="s">
        <v>259</v>
      </c>
      <c r="E225" s="77">
        <v>449052080</v>
      </c>
      <c r="F225" s="77" t="s">
        <v>54</v>
      </c>
      <c r="G225" s="75" t="s">
        <v>365</v>
      </c>
      <c r="H225" s="74">
        <v>295.95</v>
      </c>
      <c r="I225" s="16">
        <v>2</v>
      </c>
      <c r="J225" s="12">
        <f t="shared" si="18"/>
        <v>2</v>
      </c>
      <c r="K225" s="21">
        <f t="shared" si="19"/>
        <v>1</v>
      </c>
      <c r="L225" s="22"/>
      <c r="M225" s="13" t="str">
        <f t="shared" si="17"/>
        <v>OK</v>
      </c>
    </row>
    <row r="226" spans="1:13" ht="37.5" x14ac:dyDescent="0.25">
      <c r="A226" s="54">
        <v>28</v>
      </c>
      <c r="B226" s="54">
        <f t="shared" si="16"/>
        <v>223</v>
      </c>
      <c r="C226" s="116" t="s">
        <v>192</v>
      </c>
      <c r="D226" s="35" t="s">
        <v>260</v>
      </c>
      <c r="E226" s="77">
        <v>449052380</v>
      </c>
      <c r="F226" s="77" t="s">
        <v>54</v>
      </c>
      <c r="G226" s="75" t="s">
        <v>307</v>
      </c>
      <c r="H226" s="74">
        <v>347.92</v>
      </c>
      <c r="I226" s="16">
        <v>2</v>
      </c>
      <c r="J226" s="12">
        <f t="shared" si="18"/>
        <v>2</v>
      </c>
      <c r="K226" s="21">
        <f t="shared" si="19"/>
        <v>1</v>
      </c>
      <c r="L226" s="22"/>
      <c r="M226" s="13" t="str">
        <f t="shared" si="17"/>
        <v>OK</v>
      </c>
    </row>
    <row r="227" spans="1:13" ht="30" hidden="1" x14ac:dyDescent="0.25">
      <c r="A227" s="100">
        <v>29</v>
      </c>
      <c r="B227" s="37">
        <f t="shared" si="16"/>
        <v>224</v>
      </c>
      <c r="C227" s="38"/>
      <c r="D227" s="29" t="s">
        <v>261</v>
      </c>
      <c r="E227" s="45"/>
      <c r="F227" s="41" t="s">
        <v>54</v>
      </c>
      <c r="G227" s="16"/>
      <c r="H227" s="19"/>
      <c r="I227" s="16">
        <v>2</v>
      </c>
      <c r="J227" s="40">
        <f t="shared" si="18"/>
        <v>2</v>
      </c>
      <c r="K227" s="40">
        <f t="shared" si="19"/>
        <v>1</v>
      </c>
      <c r="L227" s="40"/>
      <c r="M227" s="13" t="str">
        <f t="shared" si="17"/>
        <v>OK</v>
      </c>
    </row>
    <row r="228" spans="1:13" ht="37.5" hidden="1" x14ac:dyDescent="0.25">
      <c r="A228" s="102"/>
      <c r="B228" s="37">
        <f t="shared" si="16"/>
        <v>225</v>
      </c>
      <c r="C228" s="38"/>
      <c r="D228" s="38" t="s">
        <v>262</v>
      </c>
      <c r="E228" s="45"/>
      <c r="F228" s="41" t="s">
        <v>56</v>
      </c>
      <c r="G228" s="16"/>
      <c r="H228" s="19"/>
      <c r="I228" s="16">
        <v>2</v>
      </c>
      <c r="J228" s="40">
        <f t="shared" si="18"/>
        <v>2</v>
      </c>
      <c r="K228" s="40">
        <f t="shared" si="19"/>
        <v>1</v>
      </c>
      <c r="L228" s="40"/>
      <c r="M228" s="13" t="str">
        <f t="shared" si="17"/>
        <v>OK</v>
      </c>
    </row>
    <row r="229" spans="1:13" ht="206.25" hidden="1" x14ac:dyDescent="0.25">
      <c r="A229" s="33">
        <v>30</v>
      </c>
      <c r="B229" s="33">
        <f t="shared" si="16"/>
        <v>226</v>
      </c>
      <c r="C229" s="50" t="s">
        <v>192</v>
      </c>
      <c r="D229" s="35" t="s">
        <v>263</v>
      </c>
      <c r="F229" s="30" t="s">
        <v>56</v>
      </c>
      <c r="G229" s="14"/>
      <c r="H229" s="15"/>
      <c r="I229" s="16">
        <v>3</v>
      </c>
      <c r="J229" s="12">
        <f t="shared" si="18"/>
        <v>3</v>
      </c>
      <c r="K229" s="21">
        <f t="shared" si="19"/>
        <v>1</v>
      </c>
      <c r="L229" s="22"/>
      <c r="M229" s="13" t="str">
        <f t="shared" si="17"/>
        <v>OK</v>
      </c>
    </row>
    <row r="230" spans="1:13" ht="112.5" hidden="1" x14ac:dyDescent="0.25">
      <c r="A230" s="24">
        <v>31</v>
      </c>
      <c r="B230" s="24">
        <f t="shared" si="16"/>
        <v>227</v>
      </c>
      <c r="C230" s="48" t="s">
        <v>302</v>
      </c>
      <c r="D230" s="26" t="s">
        <v>264</v>
      </c>
      <c r="F230" s="29" t="s">
        <v>56</v>
      </c>
      <c r="G230" s="36"/>
      <c r="H230" s="122"/>
      <c r="I230" s="16">
        <v>2</v>
      </c>
      <c r="J230" s="12">
        <f t="shared" si="18"/>
        <v>2</v>
      </c>
      <c r="K230" s="21">
        <f t="shared" si="19"/>
        <v>1</v>
      </c>
      <c r="L230" s="22"/>
      <c r="M230" s="13" t="str">
        <f t="shared" si="17"/>
        <v>OK</v>
      </c>
    </row>
    <row r="231" spans="1:13" ht="112.5" hidden="1" x14ac:dyDescent="0.25">
      <c r="A231" s="33">
        <v>32</v>
      </c>
      <c r="B231" s="33">
        <f t="shared" si="16"/>
        <v>228</v>
      </c>
      <c r="C231" s="50" t="s">
        <v>302</v>
      </c>
      <c r="D231" s="35" t="s">
        <v>265</v>
      </c>
      <c r="F231" s="30" t="s">
        <v>56</v>
      </c>
      <c r="G231" s="14"/>
      <c r="H231" s="15"/>
      <c r="I231" s="16">
        <v>3</v>
      </c>
      <c r="J231" s="12">
        <f t="shared" si="18"/>
        <v>3</v>
      </c>
      <c r="K231" s="21">
        <f t="shared" si="19"/>
        <v>1</v>
      </c>
      <c r="L231" s="22"/>
      <c r="M231" s="13" t="str">
        <f t="shared" si="17"/>
        <v>OK</v>
      </c>
    </row>
    <row r="232" spans="1:13" hidden="1" x14ac:dyDescent="0.25">
      <c r="A232" s="103">
        <v>33</v>
      </c>
      <c r="B232" s="37">
        <f t="shared" si="16"/>
        <v>229</v>
      </c>
      <c r="C232" s="110"/>
      <c r="D232" s="38" t="s">
        <v>266</v>
      </c>
      <c r="E232" s="45"/>
      <c r="F232" s="41" t="s">
        <v>56</v>
      </c>
      <c r="G232" s="16"/>
      <c r="H232" s="19"/>
      <c r="I232" s="16">
        <v>40</v>
      </c>
      <c r="J232" s="40">
        <f t="shared" si="18"/>
        <v>40</v>
      </c>
      <c r="K232" s="40">
        <f t="shared" si="19"/>
        <v>10</v>
      </c>
      <c r="L232" s="40"/>
      <c r="M232" s="13" t="str">
        <f t="shared" si="17"/>
        <v>OK</v>
      </c>
    </row>
    <row r="233" spans="1:13" ht="42" hidden="1" customHeight="1" x14ac:dyDescent="0.25">
      <c r="A233" s="103"/>
      <c r="B233" s="37">
        <f t="shared" si="16"/>
        <v>230</v>
      </c>
      <c r="C233" s="111"/>
      <c r="D233" s="38" t="s">
        <v>267</v>
      </c>
      <c r="E233" s="45"/>
      <c r="F233" s="41" t="s">
        <v>129</v>
      </c>
      <c r="G233" s="16"/>
      <c r="H233" s="19"/>
      <c r="I233" s="16">
        <v>5</v>
      </c>
      <c r="J233" s="40">
        <f t="shared" si="18"/>
        <v>5</v>
      </c>
      <c r="K233" s="40">
        <f t="shared" si="19"/>
        <v>2</v>
      </c>
      <c r="L233" s="40"/>
      <c r="M233" s="13" t="str">
        <f t="shared" si="17"/>
        <v>OK</v>
      </c>
    </row>
    <row r="234" spans="1:13" hidden="1" x14ac:dyDescent="0.25">
      <c r="A234" s="103"/>
      <c r="B234" s="37">
        <f t="shared" si="16"/>
        <v>231</v>
      </c>
      <c r="C234" s="112"/>
      <c r="D234" s="38" t="s">
        <v>268</v>
      </c>
      <c r="E234" s="45"/>
      <c r="F234" s="41" t="s">
        <v>56</v>
      </c>
      <c r="G234" s="16"/>
      <c r="H234" s="19"/>
      <c r="I234" s="16">
        <v>1</v>
      </c>
      <c r="J234" s="40">
        <f t="shared" si="18"/>
        <v>1</v>
      </c>
      <c r="K234" s="40">
        <f t="shared" si="19"/>
        <v>1</v>
      </c>
      <c r="L234" s="40"/>
      <c r="M234" s="13" t="str">
        <f t="shared" si="17"/>
        <v>OK</v>
      </c>
    </row>
    <row r="235" spans="1:13" ht="75" x14ac:dyDescent="0.25">
      <c r="A235" s="53">
        <v>34</v>
      </c>
      <c r="B235" s="53">
        <f t="shared" si="16"/>
        <v>232</v>
      </c>
      <c r="C235" s="48" t="s">
        <v>130</v>
      </c>
      <c r="D235" s="26" t="s">
        <v>269</v>
      </c>
      <c r="E235" s="29">
        <v>44905208</v>
      </c>
      <c r="F235" s="29" t="s">
        <v>54</v>
      </c>
      <c r="G235" s="29" t="s">
        <v>366</v>
      </c>
      <c r="H235" s="74">
        <v>9299.66</v>
      </c>
      <c r="I235" s="16">
        <v>1</v>
      </c>
      <c r="J235" s="12">
        <f t="shared" si="18"/>
        <v>1</v>
      </c>
      <c r="K235" s="21">
        <f t="shared" si="19"/>
        <v>1</v>
      </c>
      <c r="L235" s="22"/>
      <c r="M235" s="13" t="str">
        <f t="shared" si="17"/>
        <v>OK</v>
      </c>
    </row>
    <row r="236" spans="1:13" x14ac:dyDescent="0.25">
      <c r="A236" s="90">
        <v>35</v>
      </c>
      <c r="B236" s="54">
        <f t="shared" si="16"/>
        <v>233</v>
      </c>
      <c r="C236" s="123" t="s">
        <v>192</v>
      </c>
      <c r="D236" s="35" t="s">
        <v>270</v>
      </c>
      <c r="E236" s="77">
        <v>33903024</v>
      </c>
      <c r="F236" s="77" t="s">
        <v>54</v>
      </c>
      <c r="G236" s="77" t="s">
        <v>367</v>
      </c>
      <c r="H236" s="74">
        <v>46.76</v>
      </c>
      <c r="I236" s="16">
        <v>30</v>
      </c>
      <c r="J236" s="12">
        <f t="shared" si="18"/>
        <v>30</v>
      </c>
      <c r="K236" s="21">
        <f t="shared" si="19"/>
        <v>8</v>
      </c>
      <c r="L236" s="22"/>
      <c r="M236" s="13" t="str">
        <f t="shared" si="17"/>
        <v>OK</v>
      </c>
    </row>
    <row r="237" spans="1:13" x14ac:dyDescent="0.25">
      <c r="A237" s="90"/>
      <c r="B237" s="54">
        <f t="shared" si="16"/>
        <v>234</v>
      </c>
      <c r="C237" s="124"/>
      <c r="D237" s="35" t="s">
        <v>271</v>
      </c>
      <c r="E237" s="77">
        <v>33903024</v>
      </c>
      <c r="F237" s="77" t="s">
        <v>54</v>
      </c>
      <c r="G237" s="77" t="s">
        <v>357</v>
      </c>
      <c r="H237" s="74">
        <v>12.05</v>
      </c>
      <c r="I237" s="16">
        <v>20</v>
      </c>
      <c r="J237" s="12">
        <f t="shared" si="18"/>
        <v>20</v>
      </c>
      <c r="K237" s="21">
        <f t="shared" si="19"/>
        <v>5</v>
      </c>
      <c r="L237" s="22"/>
      <c r="M237" s="13" t="str">
        <f t="shared" si="17"/>
        <v>OK</v>
      </c>
    </row>
    <row r="238" spans="1:13" x14ac:dyDescent="0.25">
      <c r="A238" s="90"/>
      <c r="B238" s="54">
        <f t="shared" si="16"/>
        <v>235</v>
      </c>
      <c r="C238" s="124"/>
      <c r="D238" s="35" t="s">
        <v>272</v>
      </c>
      <c r="E238" s="77">
        <v>33903024</v>
      </c>
      <c r="F238" s="77" t="s">
        <v>54</v>
      </c>
      <c r="G238" s="77" t="s">
        <v>357</v>
      </c>
      <c r="H238" s="74">
        <v>57.8</v>
      </c>
      <c r="I238" s="16">
        <v>20</v>
      </c>
      <c r="J238" s="12">
        <f t="shared" si="18"/>
        <v>20</v>
      </c>
      <c r="K238" s="21">
        <f t="shared" si="19"/>
        <v>5</v>
      </c>
      <c r="L238" s="22"/>
      <c r="M238" s="13" t="str">
        <f t="shared" si="17"/>
        <v>OK</v>
      </c>
    </row>
    <row r="239" spans="1:13" x14ac:dyDescent="0.25">
      <c r="A239" s="90"/>
      <c r="B239" s="54">
        <f t="shared" si="16"/>
        <v>236</v>
      </c>
      <c r="C239" s="124"/>
      <c r="D239" s="35" t="s">
        <v>273</v>
      </c>
      <c r="E239" s="77">
        <v>33903024</v>
      </c>
      <c r="F239" s="77" t="s">
        <v>54</v>
      </c>
      <c r="G239" s="77" t="s">
        <v>357</v>
      </c>
      <c r="H239" s="74">
        <v>2.54</v>
      </c>
      <c r="I239" s="16">
        <v>20</v>
      </c>
      <c r="J239" s="12">
        <f t="shared" si="18"/>
        <v>20</v>
      </c>
      <c r="K239" s="21">
        <f t="shared" si="19"/>
        <v>5</v>
      </c>
      <c r="L239" s="22"/>
      <c r="M239" s="13" t="str">
        <f t="shared" si="17"/>
        <v>OK</v>
      </c>
    </row>
    <row r="240" spans="1:13" x14ac:dyDescent="0.25">
      <c r="A240" s="90"/>
      <c r="B240" s="54">
        <f t="shared" si="16"/>
        <v>237</v>
      </c>
      <c r="C240" s="124"/>
      <c r="D240" s="35" t="s">
        <v>274</v>
      </c>
      <c r="E240" s="77">
        <v>33903024</v>
      </c>
      <c r="F240" s="77" t="s">
        <v>54</v>
      </c>
      <c r="G240" s="77" t="s">
        <v>357</v>
      </c>
      <c r="H240" s="74">
        <v>5.17</v>
      </c>
      <c r="I240" s="16">
        <v>20</v>
      </c>
      <c r="J240" s="12">
        <f t="shared" si="18"/>
        <v>20</v>
      </c>
      <c r="K240" s="21">
        <f t="shared" si="19"/>
        <v>5</v>
      </c>
      <c r="L240" s="22"/>
      <c r="M240" s="13" t="str">
        <f t="shared" si="17"/>
        <v>OK</v>
      </c>
    </row>
    <row r="241" spans="1:13" x14ac:dyDescent="0.25">
      <c r="A241" s="90"/>
      <c r="B241" s="54">
        <f t="shared" si="16"/>
        <v>238</v>
      </c>
      <c r="C241" s="124"/>
      <c r="D241" s="35" t="s">
        <v>275</v>
      </c>
      <c r="E241" s="77">
        <v>33903024</v>
      </c>
      <c r="F241" s="77" t="s">
        <v>54</v>
      </c>
      <c r="G241" s="77" t="s">
        <v>357</v>
      </c>
      <c r="H241" s="74">
        <v>11.12</v>
      </c>
      <c r="I241" s="16">
        <v>20</v>
      </c>
      <c r="J241" s="12">
        <f t="shared" si="18"/>
        <v>20</v>
      </c>
      <c r="K241" s="21">
        <f t="shared" si="19"/>
        <v>5</v>
      </c>
      <c r="L241" s="22"/>
      <c r="M241" s="13" t="str">
        <f t="shared" si="17"/>
        <v>OK</v>
      </c>
    </row>
    <row r="242" spans="1:13" x14ac:dyDescent="0.25">
      <c r="A242" s="90"/>
      <c r="B242" s="54">
        <f t="shared" si="16"/>
        <v>239</v>
      </c>
      <c r="C242" s="124"/>
      <c r="D242" s="35" t="s">
        <v>276</v>
      </c>
      <c r="E242" s="77">
        <v>33903024</v>
      </c>
      <c r="F242" s="77" t="s">
        <v>129</v>
      </c>
      <c r="G242" s="77" t="s">
        <v>357</v>
      </c>
      <c r="H242" s="74">
        <v>25.55</v>
      </c>
      <c r="I242" s="16">
        <v>10</v>
      </c>
      <c r="J242" s="12">
        <f t="shared" si="18"/>
        <v>10</v>
      </c>
      <c r="K242" s="21">
        <f t="shared" si="19"/>
        <v>3</v>
      </c>
      <c r="L242" s="22"/>
      <c r="M242" s="13" t="str">
        <f t="shared" si="17"/>
        <v>OK</v>
      </c>
    </row>
    <row r="243" spans="1:13" x14ac:dyDescent="0.25">
      <c r="A243" s="90"/>
      <c r="B243" s="54">
        <f t="shared" si="16"/>
        <v>240</v>
      </c>
      <c r="C243" s="124"/>
      <c r="D243" s="35" t="s">
        <v>277</v>
      </c>
      <c r="E243" s="77">
        <v>33903024</v>
      </c>
      <c r="F243" s="77" t="s">
        <v>129</v>
      </c>
      <c r="G243" s="77" t="s">
        <v>357</v>
      </c>
      <c r="H243" s="74">
        <v>49.97</v>
      </c>
      <c r="I243" s="16">
        <v>10</v>
      </c>
      <c r="J243" s="12">
        <f t="shared" si="18"/>
        <v>10</v>
      </c>
      <c r="K243" s="21">
        <f t="shared" si="19"/>
        <v>3</v>
      </c>
      <c r="L243" s="22"/>
      <c r="M243" s="13" t="str">
        <f t="shared" si="17"/>
        <v>OK</v>
      </c>
    </row>
    <row r="244" spans="1:13" x14ac:dyDescent="0.25">
      <c r="A244" s="90"/>
      <c r="B244" s="54">
        <f t="shared" si="16"/>
        <v>241</v>
      </c>
      <c r="C244" s="124"/>
      <c r="D244" s="35" t="s">
        <v>278</v>
      </c>
      <c r="E244" s="77">
        <v>33903024</v>
      </c>
      <c r="F244" s="77" t="s">
        <v>56</v>
      </c>
      <c r="G244" s="77" t="s">
        <v>357</v>
      </c>
      <c r="H244" s="74">
        <v>15.83</v>
      </c>
      <c r="I244" s="16">
        <v>20</v>
      </c>
      <c r="J244" s="12">
        <f t="shared" si="18"/>
        <v>20</v>
      </c>
      <c r="K244" s="21">
        <f t="shared" si="19"/>
        <v>5</v>
      </c>
      <c r="L244" s="22"/>
      <c r="M244" s="13" t="str">
        <f t="shared" si="17"/>
        <v>OK</v>
      </c>
    </row>
    <row r="245" spans="1:13" x14ac:dyDescent="0.25">
      <c r="A245" s="90"/>
      <c r="B245" s="54">
        <f t="shared" si="16"/>
        <v>242</v>
      </c>
      <c r="C245" s="125"/>
      <c r="D245" s="35" t="s">
        <v>279</v>
      </c>
      <c r="E245" s="77">
        <v>339030240</v>
      </c>
      <c r="F245" s="77" t="s">
        <v>129</v>
      </c>
      <c r="G245" s="77" t="s">
        <v>357</v>
      </c>
      <c r="H245" s="74">
        <v>35.51</v>
      </c>
      <c r="I245" s="16">
        <v>10</v>
      </c>
      <c r="J245" s="12">
        <f t="shared" si="18"/>
        <v>10</v>
      </c>
      <c r="K245" s="21">
        <f t="shared" si="19"/>
        <v>3</v>
      </c>
      <c r="L245" s="22"/>
      <c r="M245" s="13" t="str">
        <f t="shared" si="17"/>
        <v>OK</v>
      </c>
    </row>
    <row r="246" spans="1:13" x14ac:dyDescent="0.25">
      <c r="A246" s="90">
        <v>36</v>
      </c>
      <c r="B246" s="33">
        <f t="shared" si="16"/>
        <v>243</v>
      </c>
      <c r="C246" s="109" t="s">
        <v>192</v>
      </c>
      <c r="D246" s="35" t="s">
        <v>280</v>
      </c>
      <c r="E246" s="76">
        <v>339030280</v>
      </c>
      <c r="F246" s="30" t="s">
        <v>56</v>
      </c>
      <c r="G246" s="77" t="s">
        <v>368</v>
      </c>
      <c r="H246" s="74">
        <v>14</v>
      </c>
      <c r="I246" s="16">
        <v>10</v>
      </c>
      <c r="J246" s="12">
        <f t="shared" si="18"/>
        <v>10</v>
      </c>
      <c r="K246" s="21">
        <f t="shared" si="19"/>
        <v>3</v>
      </c>
      <c r="L246" s="22"/>
      <c r="M246" s="13" t="str">
        <f t="shared" si="17"/>
        <v>OK</v>
      </c>
    </row>
    <row r="247" spans="1:13" x14ac:dyDescent="0.25">
      <c r="A247" s="90"/>
      <c r="B247" s="33">
        <f t="shared" si="16"/>
        <v>244</v>
      </c>
      <c r="C247" s="109"/>
      <c r="D247" s="35" t="s">
        <v>281</v>
      </c>
      <c r="E247" s="76">
        <v>339030280</v>
      </c>
      <c r="F247" s="30" t="s">
        <v>56</v>
      </c>
      <c r="G247" s="77" t="s">
        <v>368</v>
      </c>
      <c r="H247" s="74">
        <v>14.89</v>
      </c>
      <c r="I247" s="16">
        <v>10</v>
      </c>
      <c r="J247" s="12">
        <f t="shared" si="18"/>
        <v>10</v>
      </c>
      <c r="K247" s="21">
        <f t="shared" si="19"/>
        <v>3</v>
      </c>
      <c r="L247" s="22"/>
      <c r="M247" s="13" t="str">
        <f t="shared" si="17"/>
        <v>OK</v>
      </c>
    </row>
    <row r="248" spans="1:13" x14ac:dyDescent="0.25">
      <c r="A248" s="90"/>
      <c r="B248" s="33">
        <f t="shared" si="16"/>
        <v>245</v>
      </c>
      <c r="C248" s="109"/>
      <c r="D248" s="35" t="s">
        <v>282</v>
      </c>
      <c r="E248" s="76">
        <v>339030280</v>
      </c>
      <c r="F248" s="30" t="s">
        <v>56</v>
      </c>
      <c r="G248" s="77" t="s">
        <v>368</v>
      </c>
      <c r="H248" s="74">
        <v>16.5</v>
      </c>
      <c r="I248" s="16">
        <v>10</v>
      </c>
      <c r="J248" s="12">
        <f t="shared" si="18"/>
        <v>10</v>
      </c>
      <c r="K248" s="21">
        <f t="shared" si="19"/>
        <v>3</v>
      </c>
      <c r="L248" s="22"/>
      <c r="M248" s="13" t="str">
        <f t="shared" si="17"/>
        <v>OK</v>
      </c>
    </row>
    <row r="249" spans="1:13" x14ac:dyDescent="0.25">
      <c r="A249" s="90"/>
      <c r="B249" s="33">
        <f t="shared" si="16"/>
        <v>246</v>
      </c>
      <c r="C249" s="109"/>
      <c r="D249" s="35" t="s">
        <v>283</v>
      </c>
      <c r="E249" s="76">
        <v>339030280</v>
      </c>
      <c r="F249" s="30" t="s">
        <v>56</v>
      </c>
      <c r="G249" s="77" t="s">
        <v>368</v>
      </c>
      <c r="H249" s="74">
        <v>23</v>
      </c>
      <c r="I249" s="16">
        <v>10</v>
      </c>
      <c r="J249" s="12">
        <f t="shared" si="18"/>
        <v>10</v>
      </c>
      <c r="K249" s="21">
        <f t="shared" si="19"/>
        <v>3</v>
      </c>
      <c r="L249" s="22"/>
      <c r="M249" s="13" t="str">
        <f t="shared" si="17"/>
        <v>OK</v>
      </c>
    </row>
    <row r="250" spans="1:13" x14ac:dyDescent="0.25">
      <c r="A250" s="90"/>
      <c r="B250" s="33">
        <f t="shared" si="16"/>
        <v>247</v>
      </c>
      <c r="C250" s="109"/>
      <c r="D250" s="35" t="s">
        <v>284</v>
      </c>
      <c r="E250" s="76">
        <v>339030280</v>
      </c>
      <c r="F250" s="30" t="s">
        <v>56</v>
      </c>
      <c r="G250" s="77" t="s">
        <v>368</v>
      </c>
      <c r="H250" s="74">
        <v>27.2</v>
      </c>
      <c r="I250" s="16">
        <v>10</v>
      </c>
      <c r="J250" s="12">
        <f t="shared" si="18"/>
        <v>10</v>
      </c>
      <c r="K250" s="21">
        <f t="shared" si="19"/>
        <v>3</v>
      </c>
      <c r="L250" s="22"/>
      <c r="M250" s="13" t="str">
        <f t="shared" si="17"/>
        <v>OK</v>
      </c>
    </row>
    <row r="251" spans="1:13" x14ac:dyDescent="0.25">
      <c r="A251" s="90"/>
      <c r="B251" s="33">
        <f t="shared" si="16"/>
        <v>248</v>
      </c>
      <c r="C251" s="109"/>
      <c r="D251" s="35" t="s">
        <v>285</v>
      </c>
      <c r="E251" s="76">
        <v>339030240</v>
      </c>
      <c r="F251" s="30" t="s">
        <v>56</v>
      </c>
      <c r="G251" s="77" t="s">
        <v>307</v>
      </c>
      <c r="H251" s="74">
        <v>4.0999999999999996</v>
      </c>
      <c r="I251" s="16">
        <v>10</v>
      </c>
      <c r="J251" s="12">
        <f t="shared" si="18"/>
        <v>10</v>
      </c>
      <c r="K251" s="21">
        <f t="shared" si="19"/>
        <v>3</v>
      </c>
      <c r="L251" s="22"/>
      <c r="M251" s="13" t="str">
        <f t="shared" si="17"/>
        <v>OK</v>
      </c>
    </row>
    <row r="252" spans="1:13" x14ac:dyDescent="0.25">
      <c r="A252" s="90"/>
      <c r="B252" s="33">
        <f t="shared" si="16"/>
        <v>249</v>
      </c>
      <c r="C252" s="109"/>
      <c r="D252" s="35" t="s">
        <v>286</v>
      </c>
      <c r="E252" s="76">
        <v>339030280</v>
      </c>
      <c r="F252" s="30" t="s">
        <v>56</v>
      </c>
      <c r="G252" s="77" t="s">
        <v>368</v>
      </c>
      <c r="H252" s="74">
        <v>16</v>
      </c>
      <c r="I252" s="16">
        <v>10</v>
      </c>
      <c r="J252" s="12">
        <f t="shared" si="18"/>
        <v>10</v>
      </c>
      <c r="K252" s="21">
        <f t="shared" si="19"/>
        <v>3</v>
      </c>
      <c r="L252" s="22"/>
      <c r="M252" s="13" t="str">
        <f t="shared" si="17"/>
        <v>OK</v>
      </c>
    </row>
    <row r="253" spans="1:13" ht="93.75" x14ac:dyDescent="0.25">
      <c r="A253" s="90"/>
      <c r="B253" s="33">
        <f t="shared" si="16"/>
        <v>250</v>
      </c>
      <c r="C253" s="109"/>
      <c r="D253" s="35" t="s">
        <v>287</v>
      </c>
      <c r="E253" s="76">
        <v>339030240</v>
      </c>
      <c r="F253" s="30" t="s">
        <v>56</v>
      </c>
      <c r="G253" s="77" t="s">
        <v>368</v>
      </c>
      <c r="H253" s="74">
        <v>27.26</v>
      </c>
      <c r="I253" s="16">
        <v>8</v>
      </c>
      <c r="J253" s="12">
        <f t="shared" si="18"/>
        <v>8</v>
      </c>
      <c r="K253" s="21">
        <f t="shared" si="19"/>
        <v>2</v>
      </c>
      <c r="L253" s="22"/>
      <c r="M253" s="13" t="str">
        <f t="shared" si="17"/>
        <v>OK</v>
      </c>
    </row>
    <row r="254" spans="1:13" x14ac:dyDescent="0.25">
      <c r="A254" s="78"/>
      <c r="B254" s="54">
        <f t="shared" si="16"/>
        <v>251</v>
      </c>
      <c r="C254" s="109"/>
      <c r="D254" s="35" t="s">
        <v>288</v>
      </c>
      <c r="E254" s="77">
        <v>339030280</v>
      </c>
      <c r="F254" s="77" t="s">
        <v>56</v>
      </c>
      <c r="G254" s="77"/>
      <c r="H254" s="74">
        <v>30</v>
      </c>
      <c r="I254" s="16">
        <v>10</v>
      </c>
      <c r="J254" s="12">
        <f t="shared" si="18"/>
        <v>10</v>
      </c>
      <c r="K254" s="21">
        <f t="shared" si="19"/>
        <v>3</v>
      </c>
      <c r="L254" s="22"/>
      <c r="M254" s="13" t="str">
        <f t="shared" si="17"/>
        <v>OK</v>
      </c>
    </row>
    <row r="255" spans="1:13" hidden="1" x14ac:dyDescent="0.25">
      <c r="A255" s="103">
        <v>37</v>
      </c>
      <c r="B255" s="37">
        <f t="shared" si="16"/>
        <v>252</v>
      </c>
      <c r="C255" s="113"/>
      <c r="D255" s="38" t="s">
        <v>289</v>
      </c>
      <c r="E255" s="52"/>
      <c r="F255" s="41" t="s">
        <v>56</v>
      </c>
      <c r="G255" s="52"/>
      <c r="H255" s="128"/>
      <c r="I255" s="16">
        <v>8</v>
      </c>
      <c r="J255" s="52"/>
      <c r="K255" s="52"/>
      <c r="L255" s="52"/>
      <c r="M255" s="52"/>
    </row>
    <row r="256" spans="1:13" hidden="1" x14ac:dyDescent="0.25">
      <c r="A256" s="103"/>
      <c r="B256" s="37">
        <f t="shared" si="16"/>
        <v>253</v>
      </c>
      <c r="C256" s="113"/>
      <c r="D256" s="51" t="s">
        <v>290</v>
      </c>
      <c r="E256" s="52"/>
      <c r="F256" s="41" t="s">
        <v>173</v>
      </c>
      <c r="G256" s="52"/>
      <c r="H256" s="128"/>
      <c r="I256" s="16">
        <v>30</v>
      </c>
      <c r="J256" s="52"/>
      <c r="K256" s="52"/>
      <c r="L256" s="52"/>
      <c r="M256" s="52"/>
    </row>
    <row r="257" spans="1:13" ht="37.5" hidden="1" x14ac:dyDescent="0.25">
      <c r="A257" s="103"/>
      <c r="B257" s="37">
        <f t="shared" si="16"/>
        <v>254</v>
      </c>
      <c r="C257" s="113"/>
      <c r="D257" s="51" t="s">
        <v>291</v>
      </c>
      <c r="E257" s="52"/>
      <c r="F257" s="41" t="s">
        <v>173</v>
      </c>
      <c r="G257" s="52"/>
      <c r="H257" s="128"/>
      <c r="I257" s="16">
        <v>30</v>
      </c>
      <c r="J257" s="52"/>
      <c r="K257" s="52"/>
      <c r="L257" s="52"/>
      <c r="M257" s="52"/>
    </row>
    <row r="258" spans="1:13" ht="93.75" hidden="1" x14ac:dyDescent="0.25">
      <c r="A258" s="103"/>
      <c r="B258" s="37">
        <f t="shared" si="16"/>
        <v>255</v>
      </c>
      <c r="C258" s="113"/>
      <c r="D258" s="51" t="s">
        <v>292</v>
      </c>
      <c r="E258" s="52"/>
      <c r="F258" s="41" t="s">
        <v>129</v>
      </c>
      <c r="G258" s="52"/>
      <c r="H258" s="128"/>
      <c r="I258" s="16">
        <v>15</v>
      </c>
      <c r="J258" s="52"/>
      <c r="K258" s="52"/>
      <c r="L258" s="52"/>
      <c r="M258" s="52"/>
    </row>
    <row r="259" spans="1:13" ht="56.25" hidden="1" x14ac:dyDescent="0.25">
      <c r="A259" s="103"/>
      <c r="B259" s="37">
        <f t="shared" si="16"/>
        <v>256</v>
      </c>
      <c r="C259" s="113"/>
      <c r="D259" s="51" t="s">
        <v>293</v>
      </c>
      <c r="E259" s="52"/>
      <c r="F259" s="41" t="s">
        <v>129</v>
      </c>
      <c r="G259" s="52"/>
      <c r="H259" s="128"/>
      <c r="I259" s="16">
        <v>45</v>
      </c>
      <c r="J259" s="52"/>
      <c r="K259" s="52"/>
      <c r="L259" s="52"/>
      <c r="M259" s="52"/>
    </row>
    <row r="260" spans="1:13" hidden="1" x14ac:dyDescent="0.25">
      <c r="A260" s="103">
        <v>38</v>
      </c>
      <c r="B260" s="37">
        <f t="shared" si="16"/>
        <v>257</v>
      </c>
      <c r="C260" s="108"/>
      <c r="D260" s="42" t="s">
        <v>294</v>
      </c>
      <c r="E260" s="52"/>
      <c r="F260" s="41" t="s">
        <v>129</v>
      </c>
      <c r="G260" s="52"/>
      <c r="H260" s="128"/>
      <c r="I260" s="16">
        <v>3</v>
      </c>
      <c r="J260" s="52"/>
      <c r="K260" s="52"/>
      <c r="L260" s="52"/>
      <c r="M260" s="52"/>
    </row>
    <row r="261" spans="1:13" hidden="1" x14ac:dyDescent="0.25">
      <c r="A261" s="103"/>
      <c r="B261" s="37">
        <f t="shared" ref="B261:B267" si="20">ROW(B258)</f>
        <v>258</v>
      </c>
      <c r="C261" s="108"/>
      <c r="D261" s="38" t="s">
        <v>295</v>
      </c>
      <c r="E261" s="52"/>
      <c r="F261" s="41" t="s">
        <v>56</v>
      </c>
      <c r="G261" s="52"/>
      <c r="H261" s="128"/>
      <c r="I261" s="16">
        <v>3</v>
      </c>
      <c r="J261" s="52"/>
      <c r="K261" s="52"/>
      <c r="L261" s="52"/>
      <c r="M261" s="52"/>
    </row>
    <row r="262" spans="1:13" hidden="1" x14ac:dyDescent="0.25">
      <c r="A262" s="103"/>
      <c r="B262" s="37">
        <f t="shared" si="20"/>
        <v>259</v>
      </c>
      <c r="C262" s="108"/>
      <c r="D262" s="38" t="s">
        <v>296</v>
      </c>
      <c r="E262" s="52"/>
      <c r="F262" s="41" t="s">
        <v>56</v>
      </c>
      <c r="G262" s="52"/>
      <c r="H262" s="128"/>
      <c r="I262" s="16">
        <v>3</v>
      </c>
      <c r="J262" s="52"/>
      <c r="K262" s="52"/>
      <c r="L262" s="52"/>
      <c r="M262" s="52"/>
    </row>
    <row r="263" spans="1:13" hidden="1" x14ac:dyDescent="0.25">
      <c r="A263" s="103"/>
      <c r="B263" s="37">
        <f t="shared" si="20"/>
        <v>260</v>
      </c>
      <c r="C263" s="108"/>
      <c r="D263" s="38" t="s">
        <v>297</v>
      </c>
      <c r="E263" s="52"/>
      <c r="F263" s="41" t="s">
        <v>129</v>
      </c>
      <c r="G263" s="52"/>
      <c r="H263" s="128"/>
      <c r="I263" s="16">
        <v>3</v>
      </c>
      <c r="J263" s="52"/>
      <c r="K263" s="52"/>
      <c r="L263" s="52"/>
      <c r="M263" s="52"/>
    </row>
    <row r="264" spans="1:13" hidden="1" x14ac:dyDescent="0.25">
      <c r="A264" s="103"/>
      <c r="B264" s="37">
        <f t="shared" si="20"/>
        <v>261</v>
      </c>
      <c r="C264" s="108"/>
      <c r="D264" s="38" t="s">
        <v>298</v>
      </c>
      <c r="E264" s="52"/>
      <c r="F264" s="41" t="s">
        <v>129</v>
      </c>
      <c r="G264" s="52"/>
      <c r="H264" s="128"/>
      <c r="I264" s="16">
        <v>3</v>
      </c>
      <c r="J264" s="52"/>
      <c r="K264" s="52"/>
      <c r="L264" s="52"/>
      <c r="M264" s="52"/>
    </row>
    <row r="265" spans="1:13" hidden="1" x14ac:dyDescent="0.25">
      <c r="A265" s="103"/>
      <c r="B265" s="37">
        <f t="shared" si="20"/>
        <v>262</v>
      </c>
      <c r="C265" s="108"/>
      <c r="D265" s="38" t="s">
        <v>299</v>
      </c>
      <c r="E265" s="52"/>
      <c r="F265" s="41" t="s">
        <v>56</v>
      </c>
      <c r="G265" s="52"/>
      <c r="H265" s="128"/>
      <c r="I265" s="16">
        <v>2</v>
      </c>
      <c r="J265" s="52"/>
      <c r="K265" s="52"/>
      <c r="L265" s="52"/>
      <c r="M265" s="52"/>
    </row>
    <row r="266" spans="1:13" hidden="1" x14ac:dyDescent="0.25">
      <c r="A266" s="103"/>
      <c r="B266" s="37">
        <f t="shared" si="20"/>
        <v>263</v>
      </c>
      <c r="C266" s="108"/>
      <c r="D266" s="38" t="s">
        <v>300</v>
      </c>
      <c r="E266" s="52"/>
      <c r="F266" s="41" t="s">
        <v>56</v>
      </c>
      <c r="G266" s="52"/>
      <c r="H266" s="128"/>
      <c r="I266" s="16">
        <v>2</v>
      </c>
      <c r="J266" s="52"/>
      <c r="K266" s="52"/>
      <c r="L266" s="52"/>
      <c r="M266" s="52"/>
    </row>
    <row r="267" spans="1:13" hidden="1" x14ac:dyDescent="0.25">
      <c r="A267" s="103"/>
      <c r="B267" s="37">
        <f t="shared" si="20"/>
        <v>264</v>
      </c>
      <c r="C267" s="108"/>
      <c r="D267" s="42" t="s">
        <v>301</v>
      </c>
      <c r="E267" s="52"/>
      <c r="F267" s="41" t="s">
        <v>129</v>
      </c>
      <c r="G267" s="52"/>
      <c r="H267" s="128"/>
      <c r="I267" s="16">
        <v>3</v>
      </c>
      <c r="J267" s="52"/>
      <c r="K267" s="52"/>
      <c r="L267" s="52"/>
      <c r="M267" s="52"/>
    </row>
  </sheetData>
  <mergeCells count="78">
    <mergeCell ref="A255:A259"/>
    <mergeCell ref="A260:A267"/>
    <mergeCell ref="C213:C215"/>
    <mergeCell ref="C216:C217"/>
    <mergeCell ref="C232:C234"/>
    <mergeCell ref="C236:C245"/>
    <mergeCell ref="C246:C254"/>
    <mergeCell ref="C255:C259"/>
    <mergeCell ref="C260:C267"/>
    <mergeCell ref="A216:A217"/>
    <mergeCell ref="A227:A228"/>
    <mergeCell ref="A232:A234"/>
    <mergeCell ref="A236:A245"/>
    <mergeCell ref="A246:A254"/>
    <mergeCell ref="A179:A196"/>
    <mergeCell ref="C179:C196"/>
    <mergeCell ref="A197:A210"/>
    <mergeCell ref="C197:C210"/>
    <mergeCell ref="A213:A215"/>
    <mergeCell ref="A149:A151"/>
    <mergeCell ref="C149:C151"/>
    <mergeCell ref="A152:A154"/>
    <mergeCell ref="C152:C154"/>
    <mergeCell ref="A155:A178"/>
    <mergeCell ref="C155:C178"/>
    <mergeCell ref="A129:A140"/>
    <mergeCell ref="A141:A148"/>
    <mergeCell ref="C125:C140"/>
    <mergeCell ref="C141:C148"/>
    <mergeCell ref="A125:A128"/>
    <mergeCell ref="A119:A121"/>
    <mergeCell ref="C119:C121"/>
    <mergeCell ref="A122:A124"/>
    <mergeCell ref="C122:C124"/>
    <mergeCell ref="AP1:AP2"/>
    <mergeCell ref="T1:T2"/>
    <mergeCell ref="U1:U2"/>
    <mergeCell ref="AD1:AD2"/>
    <mergeCell ref="AE1:AE2"/>
    <mergeCell ref="N1:N2"/>
    <mergeCell ref="O1:O2"/>
    <mergeCell ref="P1:P2"/>
    <mergeCell ref="Q1:Q2"/>
    <mergeCell ref="R1:R2"/>
    <mergeCell ref="AB1:AB2"/>
    <mergeCell ref="AC1:AC2"/>
    <mergeCell ref="AQ1:AQ2"/>
    <mergeCell ref="AR1:AR2"/>
    <mergeCell ref="AS1:AS2"/>
    <mergeCell ref="A4:A14"/>
    <mergeCell ref="C4:C14"/>
    <mergeCell ref="AK1:AK2"/>
    <mergeCell ref="AL1:AL2"/>
    <mergeCell ref="AM1:AM2"/>
    <mergeCell ref="AN1:AN2"/>
    <mergeCell ref="AO1:AO2"/>
    <mergeCell ref="AF1:AF2"/>
    <mergeCell ref="AG1:AG2"/>
    <mergeCell ref="AH1:AH2"/>
    <mergeCell ref="AI1:AI2"/>
    <mergeCell ref="AJ1:AJ2"/>
    <mergeCell ref="S1:S2"/>
    <mergeCell ref="AA1:AA2"/>
    <mergeCell ref="V1:V2"/>
    <mergeCell ref="W1:W2"/>
    <mergeCell ref="X1:X2"/>
    <mergeCell ref="Y1:Y2"/>
    <mergeCell ref="Z1:Z2"/>
    <mergeCell ref="H1:M1"/>
    <mergeCell ref="A2:M2"/>
    <mergeCell ref="A1:C1"/>
    <mergeCell ref="A15:A61"/>
    <mergeCell ref="C15:C61"/>
    <mergeCell ref="A63:A71"/>
    <mergeCell ref="C63:C71"/>
    <mergeCell ref="A72:A118"/>
    <mergeCell ref="C72:C118"/>
    <mergeCell ref="D1:E1"/>
  </mergeCells>
  <conditionalFormatting sqref="N4:Q146">
    <cfRule type="cellIs" dxfId="15" priority="203" operator="greaterThan">
      <formula>0</formula>
    </cfRule>
    <cfRule type="cellIs" dxfId="14" priority="204" operator="greaterThan">
      <formula>0</formula>
    </cfRule>
  </conditionalFormatting>
  <conditionalFormatting sqref="R4:U146">
    <cfRule type="cellIs" dxfId="13" priority="13" operator="greaterThan">
      <formula>0</formula>
    </cfRule>
    <cfRule type="cellIs" dxfId="12" priority="14" operator="greaterThan">
      <formula>0</formula>
    </cfRule>
  </conditionalFormatting>
  <conditionalFormatting sqref="V4:Y146">
    <cfRule type="cellIs" dxfId="11" priority="11" operator="greaterThan">
      <formula>0</formula>
    </cfRule>
    <cfRule type="cellIs" dxfId="10" priority="12" operator="greaterThan">
      <formula>0</formula>
    </cfRule>
  </conditionalFormatting>
  <conditionalFormatting sqref="Z4:AC146">
    <cfRule type="cellIs" dxfId="9" priority="9" operator="greaterThan">
      <formula>0</formula>
    </cfRule>
    <cfRule type="cellIs" dxfId="8" priority="10" operator="greaterThan">
      <formula>0</formula>
    </cfRule>
  </conditionalFormatting>
  <conditionalFormatting sqref="AD4:AG146">
    <cfRule type="cellIs" dxfId="7" priority="7" operator="greaterThan">
      <formula>0</formula>
    </cfRule>
    <cfRule type="cellIs" dxfId="6" priority="8" operator="greaterThan">
      <formula>0</formula>
    </cfRule>
  </conditionalFormatting>
  <conditionalFormatting sqref="AH4:AK146">
    <cfRule type="cellIs" dxfId="5" priority="5" operator="greaterThan">
      <formula>0</formula>
    </cfRule>
    <cfRule type="cellIs" dxfId="4" priority="6" operator="greaterThan">
      <formula>0</formula>
    </cfRule>
  </conditionalFormatting>
  <conditionalFormatting sqref="AL4:AO146">
    <cfRule type="cellIs" dxfId="3" priority="3" operator="greaterThan">
      <formula>0</formula>
    </cfRule>
    <cfRule type="cellIs" dxfId="2" priority="4" operator="greaterThan">
      <formula>0</formula>
    </cfRule>
  </conditionalFormatting>
  <conditionalFormatting sqref="AP4:AS146">
    <cfRule type="cellIs" dxfId="1" priority="1" operator="greaterThan">
      <formula>0</formula>
    </cfRule>
    <cfRule type="cellIs" dxfId="0" priority="2" operator="greaterThan">
      <formula>0</formula>
    </cfRule>
  </conditionalFormatting>
  <hyperlinks>
    <hyperlink ref="D9" r:id="rId1" display="https://www.upperseg.com.br/cerca-eletrica/acessorios/cabos-e-fios/rolo-de-fio-eletroplastico-de-210mm-p-cerca-eletrica-bobina-de-500m-750m-e-1000m/?srsltid=AfmBOorrMg2gRTA4HBLoo6nfQuWZsr5roF32PpK8Ke6CsxshapBJUgpF" xr:uid="{16F85E77-9CE0-478D-B866-5953B786FF41}"/>
  </hyperlinks>
  <pageMargins left="0.7" right="0.7" top="0.75" bottom="0.75" header="0.3" footer="0.3"/>
  <pageSetup paperSize="9" scale="26" fitToHeight="0"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CEO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2026-01-22T19:26:35Z</dcterms:modified>
</cp:coreProperties>
</file>