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7"/>
  <workbookPr filterPrivacy="1" defaultThemeVersion="124226"/>
  <xr:revisionPtr revIDLastSave="0" documentId="13_ncr:1_{A7EBF82F-C9BC-4898-BD6D-ABD1B1241AE7}" xr6:coauthVersionLast="36" xr6:coauthVersionMax="47" xr10:uidLastSave="{00000000-0000-0000-0000-000000000000}"/>
  <bookViews>
    <workbookView xWindow="0" yWindow="0" windowWidth="28800" windowHeight="12105" xr2:uid="{00000000-000D-0000-FFFF-FFFF00000000}"/>
  </bookViews>
  <sheets>
    <sheet name="CEO" sheetId="8" r:id="rId1"/>
  </sheets>
  <definedNames>
    <definedName name="_xlnm._FilterDatabase" localSheetId="0" hidden="1">CEO!$A$3:$AF$3</definedName>
    <definedName name="CEPLAN" localSheetId="0">#REF!</definedName>
    <definedName name="CEPLAN">#REF!</definedName>
    <definedName name="diasuteis" localSheetId="0">#REF!</definedName>
    <definedName name="diasuteis">#REF!</definedName>
    <definedName name="Ferias" localSheetId="0">#REF!</definedName>
    <definedName name="Ferias">#REF!</definedName>
    <definedName name="RD" localSheetId="0">OFFSET(#REF!,(MATCH(SMALL(#REF!,ROW()-10),#REF!,0)-1),0)</definedName>
    <definedName name="RD">OFFSET(#REF!,(MATCH(SMALL(#REF!,ROW()-10),#REF!,0)-1),0)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calcChain.xml><?xml version="1.0" encoding="utf-8"?>
<calcChain xmlns="http://schemas.openxmlformats.org/spreadsheetml/2006/main">
  <c r="I27" i="8" l="1"/>
  <c r="J27" i="8" s="1"/>
  <c r="H157" i="8" l="1"/>
  <c r="H158" i="8"/>
  <c r="H159" i="8"/>
  <c r="H160" i="8"/>
  <c r="H162" i="8"/>
  <c r="H163" i="8"/>
  <c r="H164" i="8"/>
  <c r="H165" i="8"/>
  <c r="H166" i="8"/>
  <c r="H156" i="8"/>
  <c r="H133" i="8"/>
  <c r="H134" i="8"/>
  <c r="H135" i="8"/>
  <c r="H136" i="8"/>
  <c r="H137" i="8"/>
  <c r="H138" i="8"/>
  <c r="H139" i="8"/>
  <c r="H140" i="8"/>
  <c r="H141" i="8"/>
  <c r="H142" i="8"/>
  <c r="H143" i="8"/>
  <c r="H144" i="8"/>
  <c r="H145" i="8"/>
  <c r="H146" i="8"/>
  <c r="H147" i="8"/>
  <c r="H148" i="8"/>
  <c r="H149" i="8"/>
  <c r="H150" i="8"/>
  <c r="H151" i="8"/>
  <c r="H152" i="8"/>
  <c r="H153" i="8"/>
  <c r="H154" i="8"/>
  <c r="H132" i="8"/>
  <c r="I5" i="8"/>
  <c r="I6" i="8"/>
  <c r="I7" i="8"/>
  <c r="I4" i="8"/>
  <c r="I9" i="8"/>
  <c r="I11" i="8"/>
  <c r="I12" i="8"/>
  <c r="I13" i="8"/>
  <c r="I14" i="8"/>
  <c r="I15" i="8"/>
  <c r="I16" i="8"/>
  <c r="I17" i="8"/>
  <c r="I18" i="8"/>
  <c r="I19" i="8"/>
  <c r="I20" i="8"/>
  <c r="I21" i="8"/>
  <c r="I22" i="8"/>
  <c r="I23" i="8"/>
  <c r="I24" i="8"/>
  <c r="I25" i="8"/>
  <c r="I26" i="8"/>
  <c r="I28" i="8"/>
  <c r="I29" i="8"/>
  <c r="I30" i="8"/>
  <c r="I31" i="8"/>
  <c r="I32" i="8"/>
  <c r="I33" i="8"/>
  <c r="I34" i="8"/>
  <c r="I35" i="8"/>
  <c r="I36" i="8"/>
  <c r="I37" i="8"/>
  <c r="I38" i="8"/>
  <c r="I39" i="8"/>
  <c r="I40" i="8"/>
  <c r="J40" i="8" s="1"/>
  <c r="I41" i="8"/>
  <c r="I42" i="8"/>
  <c r="J42" i="8" s="1"/>
  <c r="I43" i="8"/>
  <c r="I44" i="8"/>
  <c r="I45" i="8"/>
  <c r="I46" i="8"/>
  <c r="I47" i="8"/>
  <c r="I48" i="8"/>
  <c r="I49" i="8"/>
  <c r="I50" i="8"/>
  <c r="I51" i="8"/>
  <c r="I52" i="8"/>
  <c r="I53" i="8"/>
  <c r="I54" i="8"/>
  <c r="I55" i="8"/>
  <c r="I56" i="8"/>
  <c r="I57" i="8"/>
  <c r="I58" i="8"/>
  <c r="I59" i="8"/>
  <c r="I60" i="8"/>
  <c r="I61" i="8"/>
  <c r="I62" i="8"/>
  <c r="I64" i="8"/>
  <c r="I65" i="8"/>
  <c r="I66" i="8"/>
  <c r="H115" i="8" l="1"/>
  <c r="H116" i="8"/>
  <c r="H117" i="8"/>
  <c r="H118" i="8"/>
  <c r="H119" i="8"/>
  <c r="H120" i="8"/>
  <c r="H121" i="8"/>
  <c r="H122" i="8"/>
  <c r="H123" i="8"/>
  <c r="H124" i="8"/>
  <c r="H125" i="8"/>
  <c r="H126" i="8"/>
  <c r="H127" i="8"/>
  <c r="H128" i="8"/>
  <c r="H129" i="8"/>
  <c r="H130" i="8"/>
  <c r="H114" i="8"/>
  <c r="J5" i="8"/>
  <c r="J37" i="8"/>
  <c r="J6" i="8"/>
  <c r="I8" i="8"/>
  <c r="J8" i="8" s="1"/>
  <c r="J9" i="8"/>
  <c r="I10" i="8"/>
  <c r="J10" i="8" s="1"/>
  <c r="J11" i="8"/>
  <c r="J12" i="8"/>
  <c r="J13" i="8"/>
  <c r="J14" i="8"/>
  <c r="J15" i="8"/>
  <c r="J16" i="8"/>
  <c r="J17" i="8"/>
  <c r="J18" i="8"/>
  <c r="J19" i="8"/>
  <c r="J20" i="8"/>
  <c r="J21" i="8"/>
  <c r="J22" i="8"/>
  <c r="J23" i="8"/>
  <c r="J24" i="8"/>
  <c r="J25" i="8"/>
  <c r="J26" i="8"/>
  <c r="J28" i="8"/>
  <c r="J29" i="8"/>
  <c r="J30" i="8"/>
  <c r="J31" i="8"/>
  <c r="J32" i="8"/>
  <c r="J33" i="8"/>
  <c r="J34" i="8"/>
  <c r="J35" i="8"/>
  <c r="J36" i="8"/>
  <c r="J38" i="8"/>
  <c r="J39" i="8"/>
  <c r="J41" i="8"/>
  <c r="J43" i="8"/>
  <c r="J44" i="8"/>
  <c r="J45" i="8"/>
  <c r="J46" i="8"/>
  <c r="J47" i="8"/>
  <c r="J48" i="8"/>
  <c r="J49" i="8"/>
  <c r="J50" i="8"/>
  <c r="J51" i="8"/>
  <c r="J52" i="8"/>
  <c r="J53" i="8"/>
  <c r="J54" i="8"/>
  <c r="J55" i="8"/>
  <c r="J56" i="8"/>
  <c r="J57" i="8"/>
  <c r="J58" i="8"/>
  <c r="J59" i="8"/>
  <c r="J60" i="8"/>
  <c r="J61" i="8"/>
  <c r="J62" i="8"/>
  <c r="J64" i="8"/>
  <c r="J65" i="8"/>
  <c r="J66" i="8"/>
  <c r="J7" i="8"/>
  <c r="J4" i="8"/>
  <c r="I63" i="8" l="1"/>
  <c r="J63" i="8" s="1"/>
</calcChain>
</file>

<file path=xl/sharedStrings.xml><?xml version="1.0" encoding="utf-8"?>
<sst xmlns="http://schemas.openxmlformats.org/spreadsheetml/2006/main" count="196" uniqueCount="100">
  <si>
    <t>Lote</t>
  </si>
  <si>
    <t>UNIDADE</t>
  </si>
  <si>
    <t>PRODUTO - CARACTERÍSTICAS MÍNIMAS</t>
  </si>
  <si>
    <t>DETALHAMENTO</t>
  </si>
  <si>
    <t>Preço UNITÁRIO (R$)</t>
  </si>
  <si>
    <t>Qtde LICITADA</t>
  </si>
  <si>
    <t>Saldo / Automático</t>
  </si>
  <si>
    <t>Fornecedor</t>
  </si>
  <si>
    <t>Item</t>
  </si>
  <si>
    <t>xx/xx/xxxx</t>
  </si>
  <si>
    <t xml:space="preserve"> AF nº  xx/2025 </t>
  </si>
  <si>
    <t>ALERTA</t>
  </si>
  <si>
    <t>VALOR MÍNIMO PARA AF - R$ 200,00</t>
  </si>
  <si>
    <t>RAQUEL KUSTER DE OLIVEIRA</t>
  </si>
  <si>
    <t xml:space="preserve">LONA preta pesada. Medidas: 8m x 50m. Mínimo de 150 micras. </t>
  </si>
  <si>
    <t xml:space="preserve">LONA DUPLA FACE para silagem na cor preta/branca. Medidas: 8m x 50m. 200 micras </t>
  </si>
  <si>
    <t>TELA DE SOMBREAMENTO 50%, com proteção UV, 3 anos de garantia contra o ressecamento e esfarelamento da malha. Medida: 4m x 50m, confeccionado em POLIETILENO</t>
  </si>
  <si>
    <t>TELA DE SOMBREAMENTO 30 a 40%. com proteção UV, 3 anos de garantia contra o ressecamento e esfarelamento da malha. Medidas: 3,0 X 50 m</t>
  </si>
  <si>
    <t>339030.19</t>
  </si>
  <si>
    <t>339030.24</t>
  </si>
  <si>
    <t>metros</t>
  </si>
  <si>
    <t>rolo</t>
  </si>
  <si>
    <t xml:space="preserve">	
FAVARETTO MATERIAIS DE CONSTRUCAO LTDA</t>
  </si>
  <si>
    <t>Areia média. Entrega a ser feita na Udesc FECEO - Guatambú</t>
  </si>
  <si>
    <t>Areia grossa. Entrega a ser feita na Udesc FECEO - Guatambú</t>
  </si>
  <si>
    <t>Brita nº 1. Entrega a ser feita na Udesc FECEO - Guatambú</t>
  </si>
  <si>
    <t xml:space="preserve">Pedrisco. </t>
  </si>
  <si>
    <t>Cimento CP-II, saco com 50 kg</t>
  </si>
  <si>
    <t>Argamassa colante AC II. Saco de 20 Kg</t>
  </si>
  <si>
    <t>MANTA ASFÁLTICA autoadesiva aluminizada 20cm X 10m</t>
  </si>
  <si>
    <t>MANTA GEOTÊXTIL, rolo com largura de 2,30</t>
  </si>
  <si>
    <t>Revestimento cerâmico retificado 30x60cm, cor branco, esmaltado</t>
  </si>
  <si>
    <t xml:space="preserve">Bloco de concreto para vedação. Medidas: 14x19x39 cm. </t>
  </si>
  <si>
    <t xml:space="preserve">Bloco de concreto para vedação. Medidas: 9x19x39 cm. </t>
  </si>
  <si>
    <t>Bloco calha canaleta 14x19x19 cm.</t>
  </si>
  <si>
    <t>m³</t>
  </si>
  <si>
    <t>unidade</t>
  </si>
  <si>
    <t>saco</t>
  </si>
  <si>
    <t>m²</t>
  </si>
  <si>
    <t>VALDIR GUILHERME  DUTRA - ME</t>
  </si>
  <si>
    <t>Telha de fibrocimento e=8mm, de 3,00x1,06m</t>
  </si>
  <si>
    <t>Telha folha de aluzinco transparente/translúcida TP40, 43mm. Comprimento: 6 metros. Entrega a ser feita na Udesc Chapecó (bairro Santo Antonio)</t>
  </si>
  <si>
    <t>Telha folha de aluzinco TP40, 43mm. Comprimento: 8 metros. Entrega a ser feita na Udesc FECEO - Guatambú</t>
  </si>
  <si>
    <t>Cumeeiras de 43mm - para telhado aluzinco. Entrega a ser feita na Udesc FECEO - Guatambú</t>
  </si>
  <si>
    <t>Calha de beiral em aço galvanizado. Corte 30 cm x 2 metros de comprimento.</t>
  </si>
  <si>
    <t>Suportes em aço galvanizado para calha de beiral moldura 30 cm</t>
  </si>
  <si>
    <t>Bocais redondos em aço galvanizado de 3" de diâmetro (75mm).</t>
  </si>
  <si>
    <t>Tampas de cabeceira para calha de beiral moldura 30 cm</t>
  </si>
  <si>
    <t>Mini guia de concreto 7x45x19 cm.</t>
  </si>
  <si>
    <t>MEIO-FIO OU GUIA DE CONCRETO PRE MOLDADO, COMP 1 M, *30 X 10/12* CM (H X L1/L2)</t>
  </si>
  <si>
    <t>Paver 6 cm: paver com 6 x 10 x 20 cm (altura x largura x comprimento) com resistência mínima de 20 Mpa</t>
  </si>
  <si>
    <t>bloco</t>
  </si>
  <si>
    <t>Palanque de eucalipto, tratado, entre 16 e 17 cm, comprimento 5,5 m (Tratamento tipo CCA ou ACQ com retenção mínima de 10 kg/m³)</t>
  </si>
  <si>
    <t>Palanque de eucalipto, tratado, entre 16 e 17 cm, comprimento 0,7 m (Tratamento tipo CCA ou ACQ com retenção mínima de 10 kg/m³)</t>
  </si>
  <si>
    <t>Palanque de eucalipto, tratado, entre 10 e 11 cm, comprimento 4,0 m (Tratamento tipo CCA ou ACQ com retenção mínima de 10 kg/m³)</t>
  </si>
  <si>
    <t>Palanque de eucalipto, tratado, entre 16 e 17 cm, comprimento 4,0 m (Tratamento tipo CCA ou ACQ com retenção mínima de 10 kg/m³)</t>
  </si>
  <si>
    <t>Palanque de eucalipto, tratado, entre 16 e 17 cm, comprimento 4,5 m (Tratamento tipo CCA ou ACQ com retenção mínima de 10 kg/m³)</t>
  </si>
  <si>
    <t>Palanque de eucalipto, tratado, entre 6 e 7 cm, comprimento 2,2 m (Tratamento tipo CCA ou ACQ com retenção mínima de 10 kg/m³)</t>
  </si>
  <si>
    <t>Palanque de eucalipto, tratado, entre 8 e 9 cm, comprimento 6,5 m (Tratamento tipo CCA ou ACQ com retenção mínima de 10 kg/m³)</t>
  </si>
  <si>
    <t>Barrote de eucalipto tratado, 4 x 5 cm, 4 metros (Tratamento tipo CCA ou ACQ com retenção mínima de 10 kg/m³)</t>
  </si>
  <si>
    <t>Barrote de pinus tratado, 5 x7 cm, 3 metros (Tratamento tipo CCA ou ACQ com retenção mínima de 10 kg/m³)</t>
  </si>
  <si>
    <t>Palanque de eucalipto, tratado, entre 14 e 15 cm, comprimento 4 m (Tratamento tipo CCA ou ACQ com retenção mínima de 10 kg/m³)</t>
  </si>
  <si>
    <t>Palanque de eucalipto, tratado, entre 14 e 15 cm, comprimento 4,5 m (Tratamento tipo CCA ou ACQ com retenção mínima de 10 kg/m³)</t>
  </si>
  <si>
    <t>Tábua de Eucalipto tratado esp. 2,5 a 3cm por largura 15 a 20cm e comprimento de 3 a 5m (UN)</t>
  </si>
  <si>
    <t>Palanque de eucalipto, tratado, entre 12 e 13 cm, comprimento 6,0 m (Tratamento tipo CCA ou ACQ com retenção mínima de 10 kg/m³)</t>
  </si>
  <si>
    <t>Madeira roliça de eucalipto tratado, diametro entre 8-10 centímetros, peça com 3 metros de comprimento.</t>
  </si>
  <si>
    <t>Madeira roliça de eucalipto tratado, diametro entre 6-8 centímetros, peça com 3 metros de comprimento.</t>
  </si>
  <si>
    <t>Ripa de madeira pinus, dimensões: 10x250x3000mm</t>
  </si>
  <si>
    <t>Ripa de madeira pinus, dimensões: 10x150x3000mm</t>
  </si>
  <si>
    <t>Madeira roliça de eucalipto tratado, diametro entre 15-18 centímetros, peça com 3 metros de comprimento.</t>
  </si>
  <si>
    <t>peça</t>
  </si>
  <si>
    <t>33.90.30.24</t>
  </si>
  <si>
    <t>PE 2079/2025 - SGPE 50905/2025</t>
  </si>
  <si>
    <t>GIULIANO SANTAROSA LOPES ME</t>
  </si>
  <si>
    <t>Furadeira de impacto, potência 760W, rpm 0-2.800, impactos por minuto 0-44.800, capacidade de perfuração concreto: 16mm, aço: 13mm e madeira: 30mm, incluso punho lateral e brocas 5mm, 6mm e 8mm para concreto, madeira e aço.</t>
  </si>
  <si>
    <t>Parafusadeira Furadeira duas velocidades, torque de 30Nm, incluso duas baterias 12V e maleta de guarda.</t>
  </si>
  <si>
    <t>Parafusadeira e Furadeira de Impacto 1/2 18v (ou superior) com 2 Baterias + Carregador. 
DESCRIÇÃO MÍNIMA: Parafusadeira e Furadeira de Impacto 1/2" Motor Brushless (sem escovas de carvão) com no mínimo 2 Baterias Li-ion 18V 2Ah (ou superior), com design compacto e ergonômico, acompanhada de carregador Bivolt compatível com as baterias e equipamento, e Maleta para acomodação de todas as peças. 
Tipo do Mandril: metálico de aperto rápido;
Capacidade de Perfuração em Madeira (mínimo): 35mm
Capacidade de Perfuração em Metal (mínimo): 10mm
Capacidade de Perfuração em Concreto (mínimo): 10mm. EQUIPAMENTO DEVE ESTAR ACOMPANHADO DOS MANUAIS. Prazo de Garantia mínimo: 12 meses Modelos de referência: DeWalt DCD7781D2-BR; Makita DHP485; Bosch GSB 18V-90 C; Milwaukee 2904-259.</t>
  </si>
  <si>
    <t>SUPERA COM E IMPORTAÇÃO LTDA</t>
  </si>
  <si>
    <t>Aspirador de Pó e Água com mangueira de 2 metros, filtro de tecido, filtro espuma, filtro cartucho papel, bocal de piso, bocal de cantos, potência 1.600W, reservatório mínimo 30L, sucção mínima 170mbar, nível de ruído máximo 92dbA. Referência NT 30000 Karcher</t>
  </si>
  <si>
    <t>L S BELLA LOPES COMERCIAL LTDA</t>
  </si>
  <si>
    <t>Bomba Submersível Elétrica (220V) para água suja. Potência mínima 1.100W. Capacidade de bombeamento mínima 240L/min</t>
  </si>
  <si>
    <t>Pilha Botão modelo SR44, 1,55 V</t>
  </si>
  <si>
    <t>FAVARETTO MATERIAIS DE CONSTRUCAO LTDA</t>
  </si>
  <si>
    <t>Pilha não recarregável, com 1,5V alcalina, tamanho (AA). Com 2 unidades, validade minima de 1 ano</t>
  </si>
  <si>
    <t>Pilha não recarregável, com 1,5V alcalina, tamanho AAA (palito). Com 2 unidades, validade minima de 1 ano</t>
  </si>
  <si>
    <t>Carregador de pilhas recarregáveis tipo AA e AAA com 4 pilhas AA. Carrega até 4 pilhas AA ou AAA simultaneamente; proteção eletrônica para carregamento seguro; autodesligamento quando as pilhas carregam 100%; tempo de carregamento entre 4 e 8 horas contínuas; indicativo de led para indicar o status de carregamento; tomada de acordo com o novo padrão brasileiro. Modelo de referência: Duracell.</t>
  </si>
  <si>
    <t>Pilhas recarregáveis AA Palito, blister com 4 unidades; compatível com qualquer carregador NiMH; duração de até 10 anos; Carga de 900mAH; vendidas pré-carregadas e prontas para o uso. Modelo de referência: Duracell.</t>
  </si>
  <si>
    <t>conjunto</t>
  </si>
  <si>
    <t>kit</t>
  </si>
  <si>
    <t>339030.26</t>
  </si>
  <si>
    <t>Jogo de Chaves de Fenda Bits e Soquetes 39 Peças</t>
  </si>
  <si>
    <t>Alicate corte diagonal 6", com isolação mínima até 1.000 V</t>
  </si>
  <si>
    <t>Alicate universal 8.1/2", para eletricista, com isolação mínima até 1.000 V</t>
  </si>
  <si>
    <t>Jogo de Chaves Combinada 8 a 19mm com Catraca 8 Peças</t>
  </si>
  <si>
    <t>Jogo de Chaves de Fenda e Phillips 7 Peças, com pontas magnéticas.</t>
  </si>
  <si>
    <t>Chave Teste com Ponta Chata 1/8x3" em Aço</t>
  </si>
  <si>
    <t>Chave grifo 12", tipo americana, em aço forjado</t>
  </si>
  <si>
    <t>Jogo de Chaves Combinadas com Catraca 12 Peças em Cromo Vaná</t>
  </si>
  <si>
    <t>VIGÊNCIA DA ATA:  16/04/2026 a 16/04/2027</t>
  </si>
  <si>
    <r>
      <t xml:space="preserve">OBJETO:  </t>
    </r>
    <r>
      <rPr>
        <sz val="10"/>
        <rFont val="Calibri"/>
        <family val="2"/>
        <scheme val="minor"/>
      </rPr>
      <t>RELANÇAMENTO -AQUISIÇÃO DE MATERIAIS PARA MANUTENÇÃO DE BENS IMÓVEIS,  MATERIAIS  DE  CONSTRUÇÃO  E  FERRAMENTAS  PARA  A  UDESC  OESTE  – CHAPECÓ, PINHALZINHO E GUATAMBU.</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</si>
</sst>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8" formatCode="&quot;R$&quot;\ #,##0.00;[Red]\-&quot;R$&quot;\ #,##0.00"/>
    <numFmt numFmtId="44" formatCode="_-&quot;R$&quot;\ * #,##0.00_-;\-&quot;R$&quot;\ * #,##0.00_-;_-&quot;R$&quot;\ * &quot;-&quot;??_-;_-@_-"/>
    <numFmt numFmtId="43" formatCode="_-* #,##0.00_-;\-* #,##0.00_-;_-* &quot;-&quot;??_-;_-@_-"/>
    <numFmt numFmtId="164" formatCode="&quot;R$&quot;\ #,##0.00"/>
    <numFmt numFmtId="165" formatCode="_(* #,##0.00_);_(* \(#,##0.00\);_(* &quot;-&quot;??_);_(@_)"/>
    <numFmt numFmtId="166" formatCode="_(* #,##0.00_);_(* \(#,##0.00\);_(* \-??_);_(@_)"/>
    <numFmt numFmtId="167" formatCode="#,##0;[Red]#,##0"/>
    <numFmt numFmtId="168" formatCode="00"/>
    <numFmt numFmtId="169" formatCode="_-* #,##0.00\ &quot;€&quot;_-;\-* #,##0.00\ &quot;€&quot;_-;_-* &quot;-&quot;??\ &quot;€&quot;_-;_-@_-"/>
  </numFmts>
  <fonts count="26" x14ac:knownFonts="1">
    <font>
      <sz val="11"/>
      <color theme="1"/>
      <name val="Calibri"/>
      <family val="2"/>
      <scheme val="minor"/>
    </font>
    <font>
      <sz val="10"/>
      <name val="Arial"/>
      <family val="2"/>
    </font>
    <font>
      <sz val="10"/>
      <color theme="1"/>
      <name val="Calibri"/>
      <family val="2"/>
      <scheme val="minor"/>
    </font>
    <font>
      <b/>
      <sz val="10"/>
      <color theme="1"/>
      <name val="Calibri"/>
      <family val="2"/>
      <scheme val="minor"/>
    </font>
    <font>
      <sz val="10"/>
      <name val="Arial"/>
      <family val="2"/>
    </font>
    <font>
      <b/>
      <sz val="12"/>
      <color theme="1"/>
      <name val="Calibri"/>
      <family val="2"/>
      <scheme val="minor"/>
    </font>
    <font>
      <sz val="12"/>
      <color theme="1"/>
      <name val="Calibri"/>
      <family val="2"/>
      <scheme val="minor"/>
    </font>
    <font>
      <b/>
      <sz val="11"/>
      <color theme="1"/>
      <name val="Calibri"/>
      <family val="2"/>
      <scheme val="minor"/>
    </font>
    <font>
      <sz val="11"/>
      <color theme="1"/>
      <name val="Calibri"/>
      <family val="2"/>
      <scheme val="minor"/>
    </font>
    <font>
      <sz val="11"/>
      <name val="Calibri"/>
      <family val="2"/>
      <scheme val="minor"/>
    </font>
    <font>
      <sz val="11"/>
      <color rgb="FF000000"/>
      <name val="Calibri"/>
      <family val="2"/>
      <scheme val="minor"/>
    </font>
    <font>
      <sz val="11"/>
      <name val="Calibri"/>
      <family val="2"/>
    </font>
    <font>
      <b/>
      <sz val="10"/>
      <name val="Calibri"/>
      <family val="2"/>
      <scheme val="minor"/>
    </font>
    <font>
      <b/>
      <sz val="18"/>
      <color indexed="56"/>
      <name val="Cambria"/>
      <family val="2"/>
    </font>
    <font>
      <sz val="11"/>
      <color theme="1"/>
      <name val="Calibri"/>
      <family val="2"/>
    </font>
    <font>
      <b/>
      <u/>
      <sz val="10"/>
      <color rgb="FFFF0000"/>
      <name val="Calibri"/>
      <family val="2"/>
      <scheme val="minor"/>
    </font>
    <font>
      <b/>
      <sz val="20"/>
      <color theme="1"/>
      <name val="Calibri"/>
      <family val="2"/>
      <scheme val="minor"/>
    </font>
    <font>
      <b/>
      <sz val="22"/>
      <color theme="1"/>
      <name val="Calibri"/>
      <family val="2"/>
      <scheme val="minor"/>
    </font>
    <font>
      <b/>
      <sz val="24"/>
      <color theme="1"/>
      <name val="Calibri"/>
      <family val="2"/>
      <scheme val="minor"/>
    </font>
    <font>
      <b/>
      <sz val="12"/>
      <name val="Calibri"/>
      <family val="2"/>
      <scheme val="minor"/>
    </font>
    <font>
      <b/>
      <sz val="11"/>
      <name val="Calibri"/>
      <family val="2"/>
      <scheme val="minor"/>
    </font>
    <font>
      <sz val="22"/>
      <name val="Calibri"/>
      <family val="2"/>
      <scheme val="minor"/>
    </font>
    <font>
      <sz val="22"/>
      <color theme="1"/>
      <name val="Calibri"/>
      <family val="2"/>
      <scheme val="minor"/>
    </font>
    <font>
      <sz val="14"/>
      <color theme="1"/>
      <name val="Calibri"/>
      <family val="2"/>
      <scheme val="minor"/>
    </font>
    <font>
      <sz val="14"/>
      <name val="Calibri"/>
      <family val="2"/>
      <scheme val="minor"/>
    </font>
    <font>
      <sz val="10"/>
      <name val="Calibri"/>
      <family val="2"/>
      <scheme val="minor"/>
    </font>
  </fonts>
  <fills count="17">
    <fill>
      <patternFill patternType="none"/>
    </fill>
    <fill>
      <patternFill patternType="gray125"/>
    </fill>
    <fill>
      <patternFill patternType="solid">
        <fgColor rgb="FFFFFF00"/>
        <bgColor indexed="64"/>
      </patternFill>
    </fill>
    <fill>
      <patternFill patternType="solid">
        <fgColor indexed="13"/>
        <bgColor indexed="26"/>
      </patternFill>
    </fill>
    <fill>
      <patternFill patternType="solid">
        <fgColor theme="0"/>
        <bgColor indexed="64"/>
      </patternFill>
    </fill>
    <fill>
      <patternFill patternType="solid">
        <fgColor theme="9" tint="0.59999389629810485"/>
        <bgColor indexed="64"/>
      </patternFill>
    </fill>
    <fill>
      <patternFill patternType="solid">
        <fgColor theme="7" tint="0.79998168889431442"/>
        <bgColor indexed="64"/>
      </patternFill>
    </fill>
    <fill>
      <patternFill patternType="solid">
        <fgColor theme="5" tint="0.39997558519241921"/>
        <bgColor indexed="64"/>
      </patternFill>
    </fill>
    <fill>
      <patternFill patternType="solid">
        <fgColor theme="6" tint="0.59999389629810485"/>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rgb="FF00CC00"/>
        <bgColor indexed="64"/>
      </patternFill>
    </fill>
    <fill>
      <patternFill patternType="solid">
        <fgColor rgb="FFFF0000"/>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theme="6" tint="0.39997558519241921"/>
        <bgColor indexed="64"/>
      </patternFill>
    </fill>
    <fill>
      <patternFill patternType="solid">
        <fgColor theme="3" tint="0.59999389629810485"/>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top style="thin">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diagonal/>
    </border>
    <border>
      <left/>
      <right/>
      <top style="thin">
        <color indexed="64"/>
      </top>
      <bottom/>
      <diagonal/>
    </border>
    <border>
      <left style="medium">
        <color indexed="64"/>
      </left>
      <right style="thin">
        <color auto="1"/>
      </right>
      <top style="medium">
        <color indexed="64"/>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auto="1"/>
      </right>
      <top/>
      <bottom style="thin">
        <color auto="1"/>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43">
    <xf numFmtId="0" fontId="0" fillId="0" borderId="0"/>
    <xf numFmtId="0" fontId="1" fillId="0" borderId="0"/>
    <xf numFmtId="165" fontId="1" fillId="0" borderId="0" applyFont="0" applyFill="0" applyBorder="0" applyAlignment="0" applyProtection="0"/>
    <xf numFmtId="0" fontId="1" fillId="0" borderId="0"/>
    <xf numFmtId="44" fontId="1" fillId="0" borderId="0" applyFont="0" applyFill="0" applyBorder="0" applyAlignment="0" applyProtection="0"/>
    <xf numFmtId="166" fontId="1" fillId="0" borderId="0" applyFill="0" applyBorder="0" applyAlignment="0" applyProtection="0"/>
    <xf numFmtId="0" fontId="4" fillId="0" borderId="0"/>
    <xf numFmtId="9" fontId="1" fillId="0" borderId="0" applyFont="0" applyFill="0" applyBorder="0" applyAlignment="0" applyProtection="0"/>
    <xf numFmtId="0" fontId="1" fillId="0" borderId="0"/>
    <xf numFmtId="44" fontId="8" fillId="0" borderId="0" applyFont="0" applyFill="0" applyBorder="0" applyAlignment="0" applyProtection="0"/>
    <xf numFmtId="44" fontId="8" fillId="0" borderId="0" applyFont="0" applyFill="0" applyBorder="0" applyAlignment="0" applyProtection="0"/>
    <xf numFmtId="43" fontId="1" fillId="0" borderId="0" applyFill="0" applyBorder="0" applyAlignment="0" applyProtection="0"/>
    <xf numFmtId="0" fontId="13" fillId="0" borderId="0" applyNumberFormat="0" applyFill="0" applyBorder="0" applyAlignment="0" applyProtection="0"/>
    <xf numFmtId="43" fontId="1" fillId="0" borderId="0" applyFill="0" applyBorder="0" applyAlignment="0" applyProtection="0"/>
    <xf numFmtId="44" fontId="1" fillId="0" borderId="0" applyFont="0" applyFill="0" applyBorder="0" applyAlignment="0" applyProtection="0"/>
    <xf numFmtId="169" fontId="1" fillId="0" borderId="0" applyFont="0" applyFill="0" applyBorder="0" applyAlignment="0" applyProtection="0"/>
    <xf numFmtId="43" fontId="1" fillId="0" borderId="0" applyFill="0" applyBorder="0" applyAlignment="0" applyProtection="0"/>
    <xf numFmtId="43" fontId="1" fillId="0" borderId="0" applyFill="0" applyBorder="0" applyAlignment="0" applyProtection="0"/>
    <xf numFmtId="44" fontId="1" fillId="0" borderId="0" applyFont="0" applyFill="0" applyBorder="0" applyAlignment="0" applyProtection="0"/>
    <xf numFmtId="0" fontId="8" fillId="0" borderId="0"/>
    <xf numFmtId="43" fontId="1" fillId="0" borderId="0" applyFill="0" applyBorder="0" applyAlignment="0" applyProtection="0"/>
    <xf numFmtId="44" fontId="1" fillId="0" borderId="0" applyFont="0" applyFill="0" applyBorder="0" applyAlignment="0" applyProtection="0"/>
    <xf numFmtId="43" fontId="1" fillId="0" borderId="0" applyFill="0" applyBorder="0" applyAlignment="0" applyProtection="0"/>
    <xf numFmtId="43" fontId="1" fillId="0" borderId="0" applyFill="0" applyBorder="0" applyAlignment="0" applyProtection="0"/>
    <xf numFmtId="0" fontId="1" fillId="0" borderId="0"/>
    <xf numFmtId="44" fontId="1" fillId="0" borderId="0" applyFont="0" applyFill="0" applyBorder="0" applyAlignment="0" applyProtection="0"/>
    <xf numFmtId="43" fontId="1" fillId="0" borderId="0" applyFont="0" applyFill="0" applyBorder="0" applyAlignment="0" applyProtection="0"/>
    <xf numFmtId="43" fontId="1" fillId="0" borderId="0" applyFill="0" applyBorder="0" applyAlignment="0" applyProtection="0"/>
    <xf numFmtId="44" fontId="1" fillId="0" borderId="0" applyFont="0" applyFill="0" applyBorder="0" applyAlignment="0" applyProtection="0"/>
    <xf numFmtId="43" fontId="1" fillId="0" borderId="0" applyFill="0" applyBorder="0" applyAlignment="0" applyProtection="0"/>
    <xf numFmtId="43" fontId="1" fillId="0" borderId="0" applyFill="0" applyBorder="0" applyAlignment="0" applyProtection="0"/>
    <xf numFmtId="44" fontId="1" fillId="0" borderId="0" applyFont="0" applyFill="0" applyBorder="0" applyAlignment="0" applyProtection="0"/>
    <xf numFmtId="0" fontId="8" fillId="0" borderId="0"/>
    <xf numFmtId="43" fontId="1" fillId="0" borderId="0" applyFill="0" applyBorder="0" applyAlignment="0" applyProtection="0"/>
    <xf numFmtId="44" fontId="1" fillId="0" borderId="0" applyFont="0" applyFill="0" applyBorder="0" applyAlignment="0" applyProtection="0"/>
    <xf numFmtId="43" fontId="1" fillId="0" borderId="0" applyFill="0" applyBorder="0" applyAlignment="0" applyProtection="0"/>
    <xf numFmtId="43" fontId="1" fillId="0" borderId="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cellStyleXfs>
  <cellXfs count="149">
    <xf numFmtId="0" fontId="0" fillId="0" borderId="0" xfId="0"/>
    <xf numFmtId="0" fontId="2" fillId="0" borderId="1" xfId="0" applyFont="1" applyBorder="1" applyAlignment="1">
      <alignment horizontal="center" vertical="center"/>
    </xf>
    <xf numFmtId="0" fontId="0" fillId="0" borderId="0" xfId="0" applyAlignment="1">
      <alignment horizontal="center" vertical="center"/>
    </xf>
    <xf numFmtId="0" fontId="6" fillId="0" borderId="0" xfId="0" applyFont="1"/>
    <xf numFmtId="164" fontId="0" fillId="0" borderId="0" xfId="0" applyNumberFormat="1"/>
    <xf numFmtId="0" fontId="0" fillId="0" borderId="1" xfId="0" applyBorder="1"/>
    <xf numFmtId="0" fontId="0" fillId="0" borderId="0" xfId="0" applyAlignment="1">
      <alignment horizontal="center" vertical="top"/>
    </xf>
    <xf numFmtId="0" fontId="9" fillId="4" borderId="3" xfId="0" applyFont="1" applyFill="1" applyBorder="1" applyAlignment="1">
      <alignment horizontal="center" vertical="center" wrapText="1"/>
    </xf>
    <xf numFmtId="164" fontId="11" fillId="4" borderId="1" xfId="0" applyNumberFormat="1" applyFont="1" applyFill="1" applyBorder="1" applyAlignment="1">
      <alignment horizontal="center" vertical="center"/>
    </xf>
    <xf numFmtId="3" fontId="3" fillId="2" borderId="1" xfId="0" applyNumberFormat="1" applyFont="1" applyFill="1" applyBorder="1" applyAlignment="1">
      <alignment horizontal="center" vertical="center"/>
    </xf>
    <xf numFmtId="0" fontId="0" fillId="0" borderId="0" xfId="0" applyAlignment="1">
      <alignment horizontal="center" wrapText="1"/>
    </xf>
    <xf numFmtId="0" fontId="12" fillId="10" borderId="1" xfId="0" applyFont="1" applyFill="1" applyBorder="1" applyAlignment="1">
      <alignment horizontal="center" vertical="center" wrapText="1"/>
    </xf>
    <xf numFmtId="0" fontId="12" fillId="10" borderId="4" xfId="0" applyFont="1" applyFill="1" applyBorder="1" applyAlignment="1">
      <alignment horizontal="left" vertical="center" wrapText="1"/>
    </xf>
    <xf numFmtId="0" fontId="10" fillId="11" borderId="1" xfId="0" applyFont="1" applyFill="1" applyBorder="1" applyAlignment="1">
      <alignment horizontal="center" vertical="center" wrapText="1"/>
    </xf>
    <xf numFmtId="0" fontId="9" fillId="11" borderId="3" xfId="0" applyFont="1" applyFill="1" applyBorder="1" applyAlignment="1">
      <alignment horizontal="center" vertical="center" wrapText="1"/>
    </xf>
    <xf numFmtId="0" fontId="10" fillId="11" borderId="1" xfId="9" applyNumberFormat="1" applyFont="1" applyFill="1" applyBorder="1" applyAlignment="1">
      <alignment horizontal="center" vertical="center" wrapText="1"/>
    </xf>
    <xf numFmtId="0" fontId="10" fillId="11" borderId="2" xfId="0" applyFont="1" applyFill="1" applyBorder="1" applyAlignment="1">
      <alignment horizontal="center" vertical="center" wrapText="1"/>
    </xf>
    <xf numFmtId="0" fontId="9" fillId="11" borderId="1" xfId="0" applyFont="1" applyFill="1" applyBorder="1" applyAlignment="1">
      <alignment horizontal="center" vertical="center" wrapText="1"/>
    </xf>
    <xf numFmtId="0" fontId="9" fillId="11" borderId="1" xfId="9" applyNumberFormat="1" applyFont="1" applyFill="1" applyBorder="1" applyAlignment="1">
      <alignment horizontal="center" vertical="center" wrapText="1"/>
    </xf>
    <xf numFmtId="8" fontId="0" fillId="0" borderId="0" xfId="0" applyNumberFormat="1"/>
    <xf numFmtId="8" fontId="7" fillId="0" borderId="0" xfId="0" applyNumberFormat="1" applyFont="1"/>
    <xf numFmtId="164" fontId="7" fillId="0" borderId="0" xfId="0" applyNumberFormat="1" applyFont="1"/>
    <xf numFmtId="164" fontId="0" fillId="0" borderId="0" xfId="0" applyNumberFormat="1" applyAlignment="1">
      <alignment horizontal="center" vertical="center"/>
    </xf>
    <xf numFmtId="164" fontId="7" fillId="0" borderId="0" xfId="0" applyNumberFormat="1" applyFont="1" applyAlignment="1">
      <alignment horizontal="center" vertical="center"/>
    </xf>
    <xf numFmtId="164" fontId="0" fillId="0" borderId="0" xfId="0" applyNumberFormat="1" applyAlignment="1">
      <alignment horizontal="center" wrapText="1"/>
    </xf>
    <xf numFmtId="0" fontId="14" fillId="0" borderId="6" xfId="0" applyFont="1" applyBorder="1" applyAlignment="1">
      <alignment horizontal="center" vertical="center" wrapText="1"/>
    </xf>
    <xf numFmtId="8" fontId="14" fillId="0" borderId="7" xfId="0" applyNumberFormat="1" applyFont="1" applyBorder="1" applyAlignment="1">
      <alignment horizontal="center" vertical="center" wrapText="1"/>
    </xf>
    <xf numFmtId="0" fontId="14" fillId="0" borderId="8" xfId="0" applyFont="1" applyBorder="1" applyAlignment="1">
      <alignment horizontal="center" vertical="center" wrapText="1"/>
    </xf>
    <xf numFmtId="8" fontId="14" fillId="0" borderId="9" xfId="0" applyNumberFormat="1" applyFont="1" applyBorder="1" applyAlignment="1">
      <alignment horizontal="center" vertical="center" wrapText="1"/>
    </xf>
    <xf numFmtId="8" fontId="14" fillId="0" borderId="6" xfId="0" applyNumberFormat="1" applyFont="1" applyBorder="1" applyAlignment="1">
      <alignment horizontal="center" vertical="center" wrapText="1"/>
    </xf>
    <xf numFmtId="0" fontId="9" fillId="4" borderId="1" xfId="0" applyFont="1" applyFill="1" applyBorder="1" applyAlignment="1">
      <alignment horizontal="center" vertical="center" wrapText="1"/>
    </xf>
    <xf numFmtId="0" fontId="0" fillId="4" borderId="1" xfId="0" applyFill="1" applyBorder="1" applyAlignment="1">
      <alignment horizontal="center" vertical="center"/>
    </xf>
    <xf numFmtId="164" fontId="9" fillId="4" borderId="1" xfId="0" applyNumberFormat="1" applyFont="1" applyFill="1" applyBorder="1" applyAlignment="1">
      <alignment horizontal="center"/>
    </xf>
    <xf numFmtId="0" fontId="3" fillId="8" borderId="16" xfId="0" applyFont="1" applyFill="1" applyBorder="1" applyAlignment="1">
      <alignment horizontal="center" vertical="center" wrapText="1"/>
    </xf>
    <xf numFmtId="0" fontId="3" fillId="8" borderId="17" xfId="0" applyFont="1" applyFill="1" applyBorder="1" applyAlignment="1">
      <alignment horizontal="center" vertical="center" wrapText="1"/>
    </xf>
    <xf numFmtId="0" fontId="3" fillId="8" borderId="15" xfId="0" applyFont="1" applyFill="1" applyBorder="1" applyAlignment="1">
      <alignment horizontal="center" vertical="center" wrapText="1"/>
    </xf>
    <xf numFmtId="0" fontId="3" fillId="6" borderId="23" xfId="1" applyFont="1" applyFill="1" applyBorder="1" applyAlignment="1">
      <alignment horizontal="center" vertical="center"/>
    </xf>
    <xf numFmtId="0" fontId="3" fillId="6" borderId="24" xfId="1" applyFont="1" applyFill="1" applyBorder="1" applyAlignment="1">
      <alignment horizontal="center" vertical="center"/>
    </xf>
    <xf numFmtId="0" fontId="3" fillId="6" borderId="15" xfId="1" applyFont="1" applyFill="1" applyBorder="1" applyAlignment="1">
      <alignment horizontal="center" vertical="center"/>
    </xf>
    <xf numFmtId="0" fontId="5" fillId="7" borderId="23" xfId="1" applyFont="1" applyFill="1" applyBorder="1" applyAlignment="1">
      <alignment horizontal="center" vertical="center"/>
    </xf>
    <xf numFmtId="0" fontId="5" fillId="7" borderId="24" xfId="1" applyFont="1" applyFill="1" applyBorder="1" applyAlignment="1">
      <alignment horizontal="center" vertical="center"/>
    </xf>
    <xf numFmtId="0" fontId="5" fillId="7" borderId="15" xfId="1" applyFont="1" applyFill="1" applyBorder="1" applyAlignment="1">
      <alignment horizontal="center" vertical="center"/>
    </xf>
    <xf numFmtId="0" fontId="3" fillId="9" borderId="7" xfId="1" applyFont="1" applyFill="1" applyBorder="1" applyAlignment="1">
      <alignment horizontal="center" vertical="center"/>
    </xf>
    <xf numFmtId="0" fontId="5" fillId="5" borderId="23" xfId="0" applyFont="1" applyFill="1" applyBorder="1" applyAlignment="1">
      <alignment horizontal="center" vertical="center" wrapText="1"/>
    </xf>
    <xf numFmtId="0" fontId="5" fillId="5" borderId="24" xfId="0" applyFont="1" applyFill="1" applyBorder="1" applyAlignment="1">
      <alignment horizontal="center" vertical="center" wrapText="1"/>
    </xf>
    <xf numFmtId="0" fontId="5" fillId="5" borderId="17" xfId="0" applyFont="1" applyFill="1" applyBorder="1" applyAlignment="1">
      <alignment horizontal="center" vertical="center" wrapText="1"/>
    </xf>
    <xf numFmtId="168" fontId="19" fillId="13" borderId="23" xfId="0" applyNumberFormat="1" applyFont="1" applyFill="1" applyBorder="1" applyAlignment="1">
      <alignment horizontal="center" vertical="center"/>
    </xf>
    <xf numFmtId="168" fontId="19" fillId="13" borderId="15" xfId="0" applyNumberFormat="1" applyFont="1" applyFill="1" applyBorder="1" applyAlignment="1">
      <alignment horizontal="center" vertical="center"/>
    </xf>
    <xf numFmtId="168" fontId="19" fillId="14" borderId="25" xfId="0" applyNumberFormat="1" applyFont="1" applyFill="1" applyBorder="1" applyAlignment="1">
      <alignment horizontal="center" vertical="center"/>
    </xf>
    <xf numFmtId="168" fontId="19" fillId="15" borderId="7" xfId="0" applyNumberFormat="1" applyFont="1" applyFill="1" applyBorder="1" applyAlignment="1">
      <alignment horizontal="center" vertical="center"/>
    </xf>
    <xf numFmtId="0" fontId="20" fillId="10" borderId="7" xfId="0" applyFont="1" applyFill="1" applyBorder="1" applyAlignment="1">
      <alignment horizontal="center" vertical="center" wrapText="1"/>
    </xf>
    <xf numFmtId="0" fontId="3" fillId="16" borderId="25" xfId="0" applyFont="1" applyFill="1" applyBorder="1" applyAlignment="1">
      <alignment horizontal="center" vertical="center" wrapText="1"/>
    </xf>
    <xf numFmtId="168" fontId="19" fillId="7" borderId="24" xfId="0" applyNumberFormat="1" applyFont="1" applyFill="1" applyBorder="1" applyAlignment="1">
      <alignment horizontal="center" vertical="center"/>
    </xf>
    <xf numFmtId="168" fontId="19" fillId="9" borderId="24" xfId="0" applyNumberFormat="1" applyFont="1" applyFill="1" applyBorder="1" applyAlignment="1">
      <alignment horizontal="center" vertical="center"/>
    </xf>
    <xf numFmtId="168" fontId="19" fillId="9" borderId="15" xfId="0" applyNumberFormat="1" applyFont="1" applyFill="1" applyBorder="1" applyAlignment="1">
      <alignment horizontal="center" vertical="center"/>
    </xf>
    <xf numFmtId="168" fontId="21" fillId="14" borderId="11" xfId="0" applyNumberFormat="1" applyFont="1" applyFill="1" applyBorder="1" applyAlignment="1">
      <alignment horizontal="center" vertical="center"/>
    </xf>
    <xf numFmtId="0" fontId="21" fillId="10" borderId="6" xfId="0" applyFont="1" applyFill="1" applyBorder="1" applyAlignment="1">
      <alignment horizontal="center" vertical="center" wrapText="1"/>
    </xf>
    <xf numFmtId="0" fontId="21" fillId="16" borderId="6" xfId="0" applyFont="1" applyFill="1" applyBorder="1" applyAlignment="1">
      <alignment horizontal="center" vertical="center" wrapText="1"/>
    </xf>
    <xf numFmtId="0" fontId="17" fillId="15" borderId="6" xfId="1" applyFont="1" applyFill="1" applyBorder="1" applyAlignment="1">
      <alignment horizontal="center" vertical="center"/>
    </xf>
    <xf numFmtId="0" fontId="5" fillId="14" borderId="11" xfId="0" applyFont="1" applyFill="1" applyBorder="1" applyAlignment="1">
      <alignment horizontal="center" vertical="center" wrapText="1"/>
    </xf>
    <xf numFmtId="0" fontId="5" fillId="8" borderId="21" xfId="0" applyFont="1" applyFill="1" applyBorder="1" applyAlignment="1">
      <alignment horizontal="center" vertical="center" wrapText="1"/>
    </xf>
    <xf numFmtId="0" fontId="5" fillId="8" borderId="10" xfId="3" applyFont="1" applyFill="1" applyBorder="1" applyAlignment="1" applyProtection="1">
      <alignment horizontal="center" vertical="center"/>
      <protection locked="0"/>
    </xf>
    <xf numFmtId="0" fontId="5" fillId="8" borderId="22" xfId="3" applyFont="1" applyFill="1" applyBorder="1" applyAlignment="1" applyProtection="1">
      <alignment horizontal="center" vertical="center"/>
      <protection locked="0"/>
    </xf>
    <xf numFmtId="14" fontId="5" fillId="8" borderId="1" xfId="3" applyNumberFormat="1" applyFont="1" applyFill="1" applyBorder="1" applyAlignment="1" applyProtection="1">
      <alignment horizontal="center" vertical="center" wrapText="1"/>
      <protection locked="0"/>
    </xf>
    <xf numFmtId="0" fontId="5" fillId="8" borderId="0" xfId="3" applyFont="1" applyFill="1" applyAlignment="1">
      <alignment vertical="center"/>
    </xf>
    <xf numFmtId="0" fontId="5" fillId="15" borderId="6" xfId="0" applyFont="1" applyFill="1" applyBorder="1" applyAlignment="1">
      <alignment horizontal="center" vertical="center" wrapText="1"/>
    </xf>
    <xf numFmtId="0" fontId="19" fillId="10" borderId="6" xfId="0" applyFont="1" applyFill="1" applyBorder="1" applyAlignment="1">
      <alignment horizontal="center" vertical="center" wrapText="1"/>
    </xf>
    <xf numFmtId="0" fontId="5" fillId="16" borderId="11" xfId="0" applyFont="1" applyFill="1" applyBorder="1" applyAlignment="1">
      <alignment horizontal="center" vertical="center" wrapText="1"/>
    </xf>
    <xf numFmtId="0" fontId="5" fillId="0" borderId="0" xfId="0" applyFont="1" applyAlignment="1">
      <alignment horizontal="center" vertical="center" wrapText="1"/>
    </xf>
    <xf numFmtId="0" fontId="2" fillId="0" borderId="5" xfId="0" applyFont="1" applyBorder="1" applyAlignment="1">
      <alignment horizontal="center" vertical="center"/>
    </xf>
    <xf numFmtId="0" fontId="0" fillId="0" borderId="5" xfId="0" applyBorder="1"/>
    <xf numFmtId="0" fontId="5" fillId="8" borderId="2" xfId="0" applyFont="1" applyFill="1" applyBorder="1" applyAlignment="1">
      <alignment horizontal="center" vertical="center" wrapText="1"/>
    </xf>
    <xf numFmtId="0" fontId="5" fillId="8" borderId="2" xfId="3" applyFont="1" applyFill="1" applyBorder="1" applyAlignment="1">
      <alignment horizontal="center" vertical="center" wrapText="1"/>
    </xf>
    <xf numFmtId="44" fontId="5" fillId="8" borderId="2" xfId="5" applyNumberFormat="1" applyFont="1" applyFill="1" applyBorder="1" applyAlignment="1" applyProtection="1">
      <alignment horizontal="center" vertical="center" wrapText="1"/>
    </xf>
    <xf numFmtId="167" fontId="5" fillId="8" borderId="2" xfId="3" applyNumberFormat="1" applyFont="1" applyFill="1" applyBorder="1" applyAlignment="1">
      <alignment horizontal="center" vertical="center" wrapText="1"/>
    </xf>
    <xf numFmtId="0" fontId="23" fillId="4" borderId="27" xfId="0" applyFont="1" applyFill="1" applyBorder="1" applyAlignment="1">
      <alignment horizontal="center" vertical="center" wrapText="1"/>
    </xf>
    <xf numFmtId="0" fontId="0" fillId="4" borderId="28" xfId="0" applyFill="1" applyBorder="1" applyAlignment="1">
      <alignment horizontal="center" vertical="center"/>
    </xf>
    <xf numFmtId="164" fontId="11" fillId="4" borderId="28" xfId="0" applyNumberFormat="1" applyFont="1" applyFill="1" applyBorder="1" applyAlignment="1">
      <alignment horizontal="center" vertical="center"/>
    </xf>
    <xf numFmtId="0" fontId="10" fillId="11" borderId="28" xfId="0" applyFont="1" applyFill="1" applyBorder="1" applyAlignment="1">
      <alignment horizontal="center" vertical="center" wrapText="1"/>
    </xf>
    <xf numFmtId="3" fontId="3" fillId="2" borderId="28" xfId="0" applyNumberFormat="1" applyFont="1" applyFill="1" applyBorder="1" applyAlignment="1">
      <alignment horizontal="center" vertical="center"/>
    </xf>
    <xf numFmtId="3" fontId="3" fillId="12" borderId="29" xfId="0" applyNumberFormat="1" applyFont="1" applyFill="1" applyBorder="1" applyAlignment="1">
      <alignment horizontal="center" vertical="center"/>
    </xf>
    <xf numFmtId="0" fontId="23" fillId="4" borderId="30" xfId="0" applyFont="1" applyFill="1" applyBorder="1" applyAlignment="1">
      <alignment horizontal="center" vertical="center" wrapText="1"/>
    </xf>
    <xf numFmtId="3" fontId="3" fillId="12" borderId="31" xfId="0" applyNumberFormat="1" applyFont="1" applyFill="1" applyBorder="1" applyAlignment="1">
      <alignment horizontal="center" vertical="center"/>
    </xf>
    <xf numFmtId="0" fontId="24" fillId="4" borderId="32" xfId="0" applyFont="1" applyFill="1" applyBorder="1" applyAlignment="1">
      <alignment horizontal="center" vertical="center" wrapText="1"/>
    </xf>
    <xf numFmtId="0" fontId="23" fillId="4" borderId="32" xfId="0" applyFont="1" applyFill="1" applyBorder="1" applyAlignment="1">
      <alignment horizontal="center" vertical="center" wrapText="1"/>
    </xf>
    <xf numFmtId="0" fontId="24" fillId="4" borderId="20" xfId="0" applyFont="1" applyFill="1" applyBorder="1" applyAlignment="1">
      <alignment horizontal="center" vertical="center" wrapText="1"/>
    </xf>
    <xf numFmtId="0" fontId="9" fillId="4" borderId="33" xfId="0" applyFont="1" applyFill="1" applyBorder="1" applyAlignment="1">
      <alignment horizontal="center" vertical="center" wrapText="1"/>
    </xf>
    <xf numFmtId="0" fontId="9" fillId="4" borderId="34" xfId="0" applyFont="1" applyFill="1" applyBorder="1" applyAlignment="1">
      <alignment horizontal="center" vertical="center" wrapText="1"/>
    </xf>
    <xf numFmtId="164" fontId="11" fillId="4" borderId="33" xfId="0" applyNumberFormat="1" applyFont="1" applyFill="1" applyBorder="1" applyAlignment="1">
      <alignment horizontal="center" vertical="center"/>
    </xf>
    <xf numFmtId="0" fontId="9" fillId="11" borderId="33" xfId="9" applyNumberFormat="1" applyFont="1" applyFill="1" applyBorder="1" applyAlignment="1">
      <alignment horizontal="center" vertical="center" wrapText="1"/>
    </xf>
    <xf numFmtId="3" fontId="3" fillId="2" borderId="33" xfId="0" applyNumberFormat="1" applyFont="1" applyFill="1" applyBorder="1" applyAlignment="1">
      <alignment horizontal="center" vertical="center"/>
    </xf>
    <xf numFmtId="3" fontId="3" fillId="12" borderId="35" xfId="0" applyNumberFormat="1" applyFont="1" applyFill="1" applyBorder="1" applyAlignment="1">
      <alignment horizontal="center" vertical="center"/>
    </xf>
    <xf numFmtId="0" fontId="6" fillId="13" borderId="10" xfId="0" applyFont="1" applyFill="1" applyBorder="1" applyAlignment="1">
      <alignment horizontal="center" vertical="center" wrapText="1"/>
    </xf>
    <xf numFmtId="0" fontId="6" fillId="13" borderId="8" xfId="0" applyFont="1" applyFill="1" applyBorder="1" applyAlignment="1">
      <alignment horizontal="center" vertical="center" wrapText="1"/>
    </xf>
    <xf numFmtId="0" fontId="5" fillId="6" borderId="10" xfId="1" applyFont="1" applyFill="1" applyBorder="1" applyAlignment="1">
      <alignment horizontal="center" vertical="center" wrapText="1"/>
    </xf>
    <xf numFmtId="0" fontId="5" fillId="6" borderId="11" xfId="1" applyFont="1" applyFill="1" applyBorder="1" applyAlignment="1">
      <alignment horizontal="center" vertical="center" wrapText="1"/>
    </xf>
    <xf numFmtId="0" fontId="5" fillId="6" borderId="8" xfId="1" applyFont="1" applyFill="1" applyBorder="1" applyAlignment="1">
      <alignment horizontal="center" vertical="center" wrapText="1"/>
    </xf>
    <xf numFmtId="0" fontId="5" fillId="7" borderId="10" xfId="1" applyFont="1" applyFill="1" applyBorder="1" applyAlignment="1">
      <alignment horizontal="center" vertical="center" wrapText="1"/>
    </xf>
    <xf numFmtId="0" fontId="5" fillId="7" borderId="11" xfId="1" applyFont="1" applyFill="1" applyBorder="1" applyAlignment="1">
      <alignment horizontal="center" vertical="center" wrapText="1"/>
    </xf>
    <xf numFmtId="0" fontId="5" fillId="7" borderId="8" xfId="1" applyFont="1" applyFill="1" applyBorder="1" applyAlignment="1">
      <alignment horizontal="center" vertical="center" wrapText="1"/>
    </xf>
    <xf numFmtId="0" fontId="5" fillId="13" borderId="10" xfId="0" applyFont="1" applyFill="1" applyBorder="1" applyAlignment="1">
      <alignment horizontal="center" vertical="center" wrapText="1"/>
    </xf>
    <xf numFmtId="0" fontId="5" fillId="13" borderId="8" xfId="0" applyFont="1" applyFill="1" applyBorder="1" applyAlignment="1">
      <alignment horizontal="center" vertical="center" wrapText="1"/>
    </xf>
    <xf numFmtId="0" fontId="22" fillId="13" borderId="10" xfId="0" applyFont="1" applyFill="1" applyBorder="1" applyAlignment="1">
      <alignment horizontal="center" vertical="center" wrapText="1"/>
    </xf>
    <xf numFmtId="0" fontId="22" fillId="13" borderId="8" xfId="0" applyFont="1" applyFill="1" applyBorder="1" applyAlignment="1">
      <alignment horizontal="center" vertical="center" wrapText="1"/>
    </xf>
    <xf numFmtId="168" fontId="21" fillId="7" borderId="10" xfId="0" applyNumberFormat="1" applyFont="1" applyFill="1" applyBorder="1" applyAlignment="1">
      <alignment horizontal="center" vertical="center"/>
    </xf>
    <xf numFmtId="168" fontId="21" fillId="7" borderId="11" xfId="0" applyNumberFormat="1" applyFont="1" applyFill="1" applyBorder="1" applyAlignment="1">
      <alignment horizontal="center" vertical="center"/>
    </xf>
    <xf numFmtId="168" fontId="21" fillId="7" borderId="18" xfId="0" applyNumberFormat="1" applyFont="1" applyFill="1" applyBorder="1" applyAlignment="1">
      <alignment horizontal="center" vertical="center"/>
    </xf>
    <xf numFmtId="0" fontId="5" fillId="7" borderId="19" xfId="0" applyFont="1" applyFill="1" applyBorder="1" applyAlignment="1">
      <alignment horizontal="center" vertical="center" wrapText="1"/>
    </xf>
    <xf numFmtId="0" fontId="5" fillId="7" borderId="11" xfId="0" applyFont="1" applyFill="1" applyBorder="1" applyAlignment="1">
      <alignment horizontal="center" vertical="center" wrapText="1"/>
    </xf>
    <xf numFmtId="0" fontId="5" fillId="7" borderId="18" xfId="0" applyFont="1" applyFill="1" applyBorder="1" applyAlignment="1">
      <alignment horizontal="center" vertical="center" wrapText="1"/>
    </xf>
    <xf numFmtId="0" fontId="16" fillId="6" borderId="12" xfId="1" applyFont="1" applyFill="1" applyBorder="1" applyAlignment="1">
      <alignment horizontal="center" vertical="center"/>
    </xf>
    <xf numFmtId="0" fontId="16" fillId="6" borderId="13" xfId="1" applyFont="1" applyFill="1" applyBorder="1" applyAlignment="1">
      <alignment horizontal="center" vertical="center"/>
    </xf>
    <xf numFmtId="0" fontId="16" fillId="6" borderId="14" xfId="1" applyFont="1" applyFill="1" applyBorder="1" applyAlignment="1">
      <alignment horizontal="center" vertical="center"/>
    </xf>
    <xf numFmtId="0" fontId="17" fillId="7" borderId="10" xfId="1" applyFont="1" applyFill="1" applyBorder="1" applyAlignment="1">
      <alignment horizontal="center" vertical="center"/>
    </xf>
    <xf numFmtId="0" fontId="17" fillId="7" borderId="11" xfId="1" applyFont="1" applyFill="1" applyBorder="1" applyAlignment="1">
      <alignment horizontal="center" vertical="center"/>
    </xf>
    <xf numFmtId="0" fontId="17" fillId="7" borderId="8" xfId="1" applyFont="1" applyFill="1" applyBorder="1" applyAlignment="1">
      <alignment horizontal="center" vertical="center"/>
    </xf>
    <xf numFmtId="0" fontId="17" fillId="9" borderId="10" xfId="1" applyFont="1" applyFill="1" applyBorder="1" applyAlignment="1">
      <alignment horizontal="center" vertical="center"/>
    </xf>
    <xf numFmtId="0" fontId="17" fillId="9" borderId="11" xfId="1" applyFont="1" applyFill="1" applyBorder="1" applyAlignment="1">
      <alignment horizontal="center" vertical="center"/>
    </xf>
    <xf numFmtId="0" fontId="17" fillId="9" borderId="8" xfId="1" applyFont="1" applyFill="1" applyBorder="1" applyAlignment="1">
      <alignment horizontal="center" vertical="center"/>
    </xf>
    <xf numFmtId="0" fontId="5" fillId="8" borderId="10" xfId="0" applyFont="1" applyFill="1" applyBorder="1" applyAlignment="1">
      <alignment horizontal="center" vertical="center" wrapText="1"/>
    </xf>
    <xf numFmtId="0" fontId="5" fillId="8" borderId="11" xfId="0" applyFont="1" applyFill="1" applyBorder="1" applyAlignment="1">
      <alignment horizontal="center" vertical="center" wrapText="1"/>
    </xf>
    <xf numFmtId="0" fontId="5" fillId="8" borderId="8" xfId="0" applyFont="1" applyFill="1" applyBorder="1" applyAlignment="1">
      <alignment horizontal="center" vertical="center" wrapText="1"/>
    </xf>
    <xf numFmtId="0" fontId="18" fillId="8" borderId="10" xfId="0" applyFont="1" applyFill="1" applyBorder="1" applyAlignment="1">
      <alignment horizontal="center" vertical="center" wrapText="1"/>
    </xf>
    <xf numFmtId="0" fontId="18" fillId="8" borderId="11" xfId="0" applyFont="1" applyFill="1" applyBorder="1" applyAlignment="1">
      <alignment horizontal="center" vertical="center" wrapText="1"/>
    </xf>
    <xf numFmtId="0" fontId="18" fillId="8" borderId="8" xfId="0" applyFont="1" applyFill="1" applyBorder="1" applyAlignment="1">
      <alignment horizontal="center" vertical="center" wrapText="1"/>
    </xf>
    <xf numFmtId="3" fontId="3" fillId="3" borderId="1" xfId="3" applyNumberFormat="1" applyFont="1" applyFill="1" applyBorder="1" applyAlignment="1" applyProtection="1">
      <alignment horizontal="center" vertical="center" wrapText="1"/>
      <protection locked="0"/>
    </xf>
    <xf numFmtId="0" fontId="12" fillId="10" borderId="4" xfId="0" applyFont="1" applyFill="1" applyBorder="1" applyAlignment="1">
      <alignment horizontal="left" vertical="center" wrapText="1"/>
    </xf>
    <xf numFmtId="0" fontId="12" fillId="10" borderId="26" xfId="0" applyFont="1" applyFill="1" applyBorder="1" applyAlignment="1">
      <alignment horizontal="left" vertical="center" wrapText="1"/>
    </xf>
    <xf numFmtId="0" fontId="25" fillId="10" borderId="4" xfId="0" applyFont="1" applyFill="1" applyBorder="1" applyAlignment="1">
      <alignment horizontal="center" vertical="center" wrapText="1"/>
    </xf>
    <xf numFmtId="0" fontId="15" fillId="4" borderId="3" xfId="0" applyFont="1" applyFill="1" applyBorder="1" applyAlignment="1">
      <alignment horizontal="center" vertical="center" wrapText="1"/>
    </xf>
    <xf numFmtId="0" fontId="15" fillId="4" borderId="5" xfId="0" applyFont="1" applyFill="1" applyBorder="1" applyAlignment="1">
      <alignment horizontal="center" vertical="center" wrapText="1"/>
    </xf>
    <xf numFmtId="0" fontId="12" fillId="10" borderId="3" xfId="0" applyFont="1" applyFill="1" applyBorder="1" applyAlignment="1">
      <alignment horizontal="center" vertical="center" wrapText="1"/>
    </xf>
    <xf numFmtId="0" fontId="12" fillId="10" borderId="4" xfId="0" applyFont="1" applyFill="1" applyBorder="1" applyAlignment="1">
      <alignment horizontal="center" vertical="center" wrapText="1"/>
    </xf>
    <xf numFmtId="0" fontId="12" fillId="10" borderId="5" xfId="0" applyFont="1" applyFill="1" applyBorder="1" applyAlignment="1">
      <alignment horizontal="center" vertical="center" wrapText="1"/>
    </xf>
    <xf numFmtId="168" fontId="21" fillId="9" borderId="19" xfId="0" applyNumberFormat="1" applyFont="1" applyFill="1" applyBorder="1" applyAlignment="1">
      <alignment horizontal="center" vertical="center"/>
    </xf>
    <xf numFmtId="168" fontId="21" fillId="9" borderId="11" xfId="0" applyNumberFormat="1" applyFont="1" applyFill="1" applyBorder="1" applyAlignment="1">
      <alignment horizontal="center" vertical="center"/>
    </xf>
    <xf numFmtId="168" fontId="21" fillId="9" borderId="8" xfId="0" applyNumberFormat="1" applyFont="1" applyFill="1" applyBorder="1" applyAlignment="1">
      <alignment horizontal="center" vertical="center"/>
    </xf>
    <xf numFmtId="0" fontId="5" fillId="9" borderId="19" xfId="0" applyFont="1" applyFill="1" applyBorder="1" applyAlignment="1">
      <alignment horizontal="center" vertical="center" wrapText="1"/>
    </xf>
    <xf numFmtId="0" fontId="5" fillId="9" borderId="11" xfId="0" applyFont="1" applyFill="1" applyBorder="1" applyAlignment="1">
      <alignment horizontal="center" vertical="center" wrapText="1"/>
    </xf>
    <xf numFmtId="0" fontId="5" fillId="9" borderId="8" xfId="0" applyFont="1" applyFill="1" applyBorder="1" applyAlignment="1">
      <alignment horizontal="center" vertical="center" wrapText="1"/>
    </xf>
    <xf numFmtId="0" fontId="5" fillId="9" borderId="10" xfId="1" applyFont="1" applyFill="1" applyBorder="1" applyAlignment="1">
      <alignment horizontal="center" vertical="center" wrapText="1"/>
    </xf>
    <xf numFmtId="0" fontId="5" fillId="9" borderId="11" xfId="1" applyFont="1" applyFill="1" applyBorder="1" applyAlignment="1">
      <alignment horizontal="center" vertical="center" wrapText="1"/>
    </xf>
    <xf numFmtId="0" fontId="5" fillId="9" borderId="8" xfId="1" applyFont="1" applyFill="1" applyBorder="1" applyAlignment="1">
      <alignment horizontal="center" vertical="center" wrapText="1"/>
    </xf>
    <xf numFmtId="0" fontId="5" fillId="5" borderId="10" xfId="0" applyFont="1" applyFill="1" applyBorder="1" applyAlignment="1">
      <alignment horizontal="center" vertical="center" wrapText="1"/>
    </xf>
    <xf numFmtId="0" fontId="5" fillId="5" borderId="11" xfId="0" applyFont="1" applyFill="1" applyBorder="1" applyAlignment="1">
      <alignment horizontal="center" vertical="center" wrapText="1"/>
    </xf>
    <xf numFmtId="0" fontId="5" fillId="5" borderId="8" xfId="0" applyFont="1" applyFill="1" applyBorder="1" applyAlignment="1">
      <alignment horizontal="center" vertical="center" wrapText="1"/>
    </xf>
    <xf numFmtId="0" fontId="17" fillId="5" borderId="10" xfId="0" applyFont="1" applyFill="1" applyBorder="1" applyAlignment="1">
      <alignment horizontal="center" vertical="center" wrapText="1"/>
    </xf>
    <xf numFmtId="0" fontId="17" fillId="5" borderId="11" xfId="0" applyFont="1" applyFill="1" applyBorder="1" applyAlignment="1">
      <alignment horizontal="center" vertical="center" wrapText="1"/>
    </xf>
    <xf numFmtId="0" fontId="17" fillId="5" borderId="8" xfId="0" applyFont="1" applyFill="1" applyBorder="1" applyAlignment="1">
      <alignment horizontal="center" vertical="center" wrapText="1"/>
    </xf>
  </cellXfs>
  <cellStyles count="43">
    <cellStyle name="Moeda" xfId="9" builtinId="4"/>
    <cellStyle name="Moeda 2" xfId="10" xr:uid="{00000000-0005-0000-0000-000037000000}"/>
    <cellStyle name="Moeda 2 2" xfId="15" xr:uid="{00000000-0005-0000-0000-000001000000}"/>
    <cellStyle name="Moeda 2 3" xfId="39" xr:uid="{00000000-0005-0000-0000-000032000000}"/>
    <cellStyle name="Moeda 2 4" xfId="41" xr:uid="{00000000-0005-0000-0000-000032000000}"/>
    <cellStyle name="Moeda 3" xfId="4" xr:uid="{00000000-0005-0000-0000-000001000000}"/>
    <cellStyle name="Moeda 3 2" xfId="21" xr:uid="{00000000-0005-0000-0000-000003000000}"/>
    <cellStyle name="Moeda 3 2 2" xfId="34" xr:uid="{00000000-0005-0000-0000-000004000000}"/>
    <cellStyle name="Moeda 3 3" xfId="28" xr:uid="{00000000-0005-0000-0000-000005000000}"/>
    <cellStyle name="Moeda 3 4" xfId="14" xr:uid="{00000000-0005-0000-0000-000002000000}"/>
    <cellStyle name="Moeda 3 5" xfId="40" xr:uid="{00000000-0005-0000-0000-000033000000}"/>
    <cellStyle name="Moeda 3 6" xfId="42" xr:uid="{00000000-0005-0000-0000-000033000000}"/>
    <cellStyle name="Moeda 4" xfId="25" xr:uid="{00000000-0005-0000-0000-000006000000}"/>
    <cellStyle name="Moeda 4 2" xfId="37" xr:uid="{00000000-0005-0000-0000-000007000000}"/>
    <cellStyle name="Moeda 5" xfId="31" xr:uid="{00000000-0005-0000-0000-000008000000}"/>
    <cellStyle name="Moeda 6" xfId="18" xr:uid="{00000000-0005-0000-0000-000038000000}"/>
    <cellStyle name="Normal" xfId="0" builtinId="0"/>
    <cellStyle name="Normal 2" xfId="6" xr:uid="{00000000-0005-0000-0000-000003000000}"/>
    <cellStyle name="Normal 2 2" xfId="3" xr:uid="{00000000-0005-0000-0000-000004000000}"/>
    <cellStyle name="Normal 2 2 2" xfId="8" xr:uid="{00000000-0005-0000-0000-000005000000}"/>
    <cellStyle name="Normal 3" xfId="19" xr:uid="{00000000-0005-0000-0000-00000C000000}"/>
    <cellStyle name="Normal 3 2" xfId="32" xr:uid="{00000000-0005-0000-0000-00000D000000}"/>
    <cellStyle name="Normal 5" xfId="1" xr:uid="{00000000-0005-0000-0000-000006000000}"/>
    <cellStyle name="Normal 5 2" xfId="24" xr:uid="{00000000-0005-0000-0000-00000F000000}"/>
    <cellStyle name="Porcentagem 2" xfId="7" xr:uid="{00000000-0005-0000-0000-000007000000}"/>
    <cellStyle name="Separador de milhares 2" xfId="11" xr:uid="{00000000-0005-0000-0000-000012000000}"/>
    <cellStyle name="Separador de milhares 2 2" xfId="17" xr:uid="{00000000-0005-0000-0000-000013000000}"/>
    <cellStyle name="Separador de milhares 2 2 2" xfId="23" xr:uid="{00000000-0005-0000-0000-000014000000}"/>
    <cellStyle name="Separador de milhares 2 2 2 2" xfId="36" xr:uid="{00000000-0005-0000-0000-000015000000}"/>
    <cellStyle name="Separador de milhares 2 2 3" xfId="30" xr:uid="{00000000-0005-0000-0000-000016000000}"/>
    <cellStyle name="Separador de milhares 2 3" xfId="16" xr:uid="{00000000-0005-0000-0000-000017000000}"/>
    <cellStyle name="Separador de milhares 2 3 2" xfId="22" xr:uid="{00000000-0005-0000-0000-000018000000}"/>
    <cellStyle name="Separador de milhares 2 3 2 2" xfId="35" xr:uid="{00000000-0005-0000-0000-000019000000}"/>
    <cellStyle name="Separador de milhares 2 3 3" xfId="29" xr:uid="{00000000-0005-0000-0000-00001A000000}"/>
    <cellStyle name="Separador de milhares 2 4" xfId="13" xr:uid="{00000000-0005-0000-0000-00001B000000}"/>
    <cellStyle name="Separador de milhares 2 4 2" xfId="20" xr:uid="{00000000-0005-0000-0000-00001C000000}"/>
    <cellStyle name="Separador de milhares 2 4 2 2" xfId="33" xr:uid="{00000000-0005-0000-0000-00001D000000}"/>
    <cellStyle name="Separador de milhares 2 4 3" xfId="27" xr:uid="{00000000-0005-0000-0000-00001E000000}"/>
    <cellStyle name="Separador de milhares 3" xfId="5" xr:uid="{00000000-0005-0000-0000-000008000000}"/>
    <cellStyle name="Título 5" xfId="12" xr:uid="{00000000-0005-0000-0000-000020000000}"/>
    <cellStyle name="Vírgula 2" xfId="2" xr:uid="{00000000-0005-0000-0000-000009000000}"/>
    <cellStyle name="Vírgula 2 2" xfId="38" xr:uid="{00000000-0005-0000-0000-000022000000}"/>
    <cellStyle name="Vírgula 2 3" xfId="26" xr:uid="{00000000-0005-0000-0000-000021000000}"/>
  </cellStyles>
  <dxfs count="44">
    <dxf>
      <fill>
        <patternFill>
          <bgColor rgb="FFFFFF00"/>
        </patternFill>
      </fill>
    </dxf>
    <dxf>
      <font>
        <b/>
        <i val="0"/>
      </font>
    </dxf>
    <dxf>
      <fill>
        <patternFill>
          <bgColor rgb="FFFFFF00"/>
        </patternFill>
      </fill>
    </dxf>
    <dxf>
      <font>
        <b/>
        <i val="0"/>
      </font>
    </dxf>
    <dxf>
      <fill>
        <patternFill>
          <bgColor rgb="FFFFFF00"/>
        </patternFill>
      </fill>
    </dxf>
    <dxf>
      <font>
        <b/>
        <i val="0"/>
      </font>
    </dxf>
    <dxf>
      <fill>
        <patternFill>
          <bgColor rgb="FFFFFF00"/>
        </patternFill>
      </fill>
    </dxf>
    <dxf>
      <font>
        <b/>
        <i val="0"/>
      </font>
    </dxf>
    <dxf>
      <font>
        <b/>
        <i val="0"/>
      </font>
    </dxf>
    <dxf>
      <fill>
        <patternFill>
          <bgColor rgb="FFFFFF00"/>
        </patternFill>
      </fill>
    </dxf>
    <dxf>
      <font>
        <b/>
        <i val="0"/>
      </font>
    </dxf>
    <dxf>
      <fill>
        <patternFill>
          <bgColor rgb="FFFFFF00"/>
        </patternFill>
      </fill>
    </dxf>
    <dxf>
      <fill>
        <patternFill>
          <bgColor rgb="FFFFFF00"/>
        </patternFill>
      </fill>
    </dxf>
    <dxf>
      <font>
        <b/>
        <i val="0"/>
      </font>
    </dxf>
    <dxf>
      <fill>
        <patternFill>
          <bgColor rgb="FFFFFF00"/>
        </patternFill>
      </fill>
    </dxf>
    <dxf>
      <font>
        <b/>
        <i val="0"/>
      </font>
    </dxf>
    <dxf>
      <fill>
        <patternFill>
          <bgColor rgb="FFFFFF00"/>
        </patternFill>
      </fill>
    </dxf>
    <dxf>
      <font>
        <b/>
        <i val="0"/>
      </font>
    </dxf>
    <dxf>
      <font>
        <b/>
        <i val="0"/>
      </font>
    </dxf>
    <dxf>
      <fill>
        <patternFill>
          <bgColor rgb="FFFFFF00"/>
        </patternFill>
      </fill>
    </dxf>
    <dxf>
      <fill>
        <patternFill>
          <bgColor rgb="FFFFFF00"/>
        </patternFill>
      </fill>
    </dxf>
    <dxf>
      <font>
        <b/>
        <i val="0"/>
      </font>
    </dxf>
    <dxf>
      <fill>
        <patternFill>
          <bgColor rgb="FFFFFF00"/>
        </patternFill>
      </fill>
    </dxf>
    <dxf>
      <font>
        <b/>
        <i val="0"/>
      </font>
    </dxf>
    <dxf>
      <fill>
        <patternFill>
          <bgColor rgb="FFFFFF00"/>
        </patternFill>
      </fill>
    </dxf>
    <dxf>
      <font>
        <b/>
        <i val="0"/>
      </font>
    </dxf>
    <dxf>
      <font>
        <b/>
        <i val="0"/>
      </font>
    </dxf>
    <dxf>
      <fill>
        <patternFill>
          <bgColor rgb="FFFFFF00"/>
        </patternFill>
      </fill>
    </dxf>
    <dxf>
      <font>
        <b/>
        <i val="0"/>
      </font>
    </dxf>
    <dxf>
      <fill>
        <patternFill>
          <bgColor rgb="FFFFFF00"/>
        </patternFill>
      </fill>
    </dxf>
    <dxf>
      <fill>
        <patternFill>
          <bgColor rgb="FFFFFF00"/>
        </patternFill>
      </fill>
    </dxf>
    <dxf>
      <font>
        <b/>
        <i val="0"/>
      </font>
    </dxf>
    <dxf>
      <fill>
        <patternFill>
          <bgColor rgb="FFFFFF00"/>
        </patternFill>
      </fill>
    </dxf>
    <dxf>
      <font>
        <b/>
        <i val="0"/>
      </font>
    </dxf>
    <dxf>
      <font>
        <b/>
        <i val="0"/>
      </font>
    </dxf>
    <dxf>
      <fill>
        <patternFill>
          <bgColor rgb="FFFFFF00"/>
        </patternFill>
      </fill>
    </dxf>
    <dxf>
      <fill>
        <patternFill>
          <bgColor rgb="FFFFFF00"/>
        </patternFill>
      </fill>
    </dxf>
    <dxf>
      <font>
        <b/>
        <i val="0"/>
      </font>
    </dxf>
    <dxf>
      <fill>
        <patternFill>
          <bgColor rgb="FFFFFF00"/>
        </patternFill>
      </fill>
    </dxf>
    <dxf>
      <font>
        <b/>
        <i val="0"/>
      </font>
    </dxf>
    <dxf>
      <fill>
        <patternFill>
          <bgColor rgb="FFFFFF00"/>
        </patternFill>
      </fill>
    </dxf>
    <dxf>
      <font>
        <b/>
        <i val="0"/>
      </font>
    </dxf>
    <dxf>
      <fill>
        <patternFill>
          <bgColor rgb="FFFFFF00"/>
        </patternFill>
      </fill>
    </dxf>
    <dxf>
      <font>
        <b/>
        <i val="0"/>
      </font>
    </dxf>
  </dxfs>
  <tableStyles count="0" defaultTableStyle="TableStyleMedium2" defaultPivotStyle="PivotStyleMedium9"/>
  <colors>
    <mruColors>
      <color rgb="FFCCFFFF"/>
      <color rgb="FF00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166"/>
  <sheetViews>
    <sheetView tabSelected="1" zoomScale="85" zoomScaleNormal="85" workbookViewId="0">
      <selection activeCell="M6" sqref="M6"/>
    </sheetView>
  </sheetViews>
  <sheetFormatPr defaultColWidth="9.140625" defaultRowHeight="15.75" x14ac:dyDescent="0.25"/>
  <cols>
    <col min="1" max="1" width="20" style="68" customWidth="1"/>
    <col min="2" max="2" width="7.140625" style="3" customWidth="1"/>
    <col min="3" max="3" width="7" style="6" customWidth="1"/>
    <col min="4" max="4" width="51.42578125" style="10" customWidth="1"/>
    <col min="5" max="5" width="17.140625" customWidth="1"/>
    <col min="6" max="6" width="9.85546875" customWidth="1"/>
    <col min="7" max="7" width="15.140625" customWidth="1"/>
    <col min="8" max="8" width="11.5703125" customWidth="1"/>
    <col min="9" max="10" width="13" customWidth="1"/>
    <col min="11" max="11" width="13.85546875" customWidth="1"/>
    <col min="12" max="12" width="13.5703125" customWidth="1"/>
    <col min="13" max="13" width="13.42578125" customWidth="1"/>
    <col min="14" max="14" width="14" style="2" customWidth="1"/>
    <col min="15" max="15" width="15.5703125" style="2" customWidth="1"/>
    <col min="16" max="16" width="13.85546875" customWidth="1"/>
    <col min="17" max="17" width="13.5703125" customWidth="1"/>
    <col min="18" max="18" width="13.42578125" customWidth="1"/>
    <col min="19" max="19" width="14" style="2" customWidth="1"/>
    <col min="20" max="20" width="13.85546875" customWidth="1"/>
    <col min="21" max="21" width="13.5703125" customWidth="1"/>
    <col min="22" max="22" width="14" style="2" customWidth="1"/>
    <col min="23" max="23" width="13.85546875" customWidth="1"/>
    <col min="24" max="24" width="13.5703125" customWidth="1"/>
  </cols>
  <sheetData>
    <row r="1" spans="1:24" ht="51" x14ac:dyDescent="0.25">
      <c r="A1" s="128" t="s">
        <v>72</v>
      </c>
      <c r="B1" s="128"/>
      <c r="C1" s="128"/>
      <c r="D1" s="11" t="s">
        <v>99</v>
      </c>
      <c r="E1" s="129" t="s">
        <v>12</v>
      </c>
      <c r="F1" s="130"/>
      <c r="G1" s="131" t="s">
        <v>98</v>
      </c>
      <c r="H1" s="132"/>
      <c r="I1" s="132"/>
      <c r="J1" s="133"/>
      <c r="K1" s="125" t="s">
        <v>10</v>
      </c>
      <c r="L1" s="125" t="s">
        <v>10</v>
      </c>
      <c r="M1" s="125" t="s">
        <v>10</v>
      </c>
      <c r="N1" s="125" t="s">
        <v>10</v>
      </c>
      <c r="O1" s="125" t="s">
        <v>10</v>
      </c>
      <c r="P1" s="125" t="s">
        <v>10</v>
      </c>
      <c r="Q1" s="125" t="s">
        <v>10</v>
      </c>
      <c r="R1" s="125" t="s">
        <v>10</v>
      </c>
      <c r="S1" s="125" t="s">
        <v>10</v>
      </c>
      <c r="T1" s="125" t="s">
        <v>10</v>
      </c>
      <c r="U1" s="125" t="s">
        <v>10</v>
      </c>
      <c r="V1" s="125" t="s">
        <v>10</v>
      </c>
      <c r="W1" s="125"/>
      <c r="X1" s="125"/>
    </row>
    <row r="2" spans="1:24" thickBot="1" x14ac:dyDescent="0.3">
      <c r="A2" s="126"/>
      <c r="B2" s="127"/>
      <c r="C2" s="126"/>
      <c r="D2" s="126"/>
      <c r="E2" s="126"/>
      <c r="F2" s="126"/>
      <c r="G2" s="126"/>
      <c r="H2" s="126"/>
      <c r="I2" s="126"/>
      <c r="J2" s="12"/>
      <c r="K2" s="125"/>
      <c r="L2" s="125"/>
      <c r="M2" s="125"/>
      <c r="N2" s="125"/>
      <c r="O2" s="125"/>
      <c r="P2" s="125"/>
      <c r="Q2" s="125"/>
      <c r="R2" s="125"/>
      <c r="S2" s="125"/>
      <c r="T2" s="125"/>
      <c r="U2" s="125"/>
      <c r="V2" s="125"/>
      <c r="W2" s="125"/>
      <c r="X2" s="125"/>
    </row>
    <row r="3" spans="1:24" s="64" customFormat="1" ht="48" thickBot="1" x14ac:dyDescent="0.3">
      <c r="A3" s="60" t="s">
        <v>7</v>
      </c>
      <c r="B3" s="61" t="s">
        <v>0</v>
      </c>
      <c r="C3" s="62" t="s">
        <v>8</v>
      </c>
      <c r="D3" s="71" t="s">
        <v>2</v>
      </c>
      <c r="E3" s="71" t="s">
        <v>3</v>
      </c>
      <c r="F3" s="72" t="s">
        <v>1</v>
      </c>
      <c r="G3" s="73" t="s">
        <v>4</v>
      </c>
      <c r="H3" s="72" t="s">
        <v>5</v>
      </c>
      <c r="I3" s="74" t="s">
        <v>6</v>
      </c>
      <c r="J3" s="74" t="s">
        <v>11</v>
      </c>
      <c r="K3" s="63" t="s">
        <v>9</v>
      </c>
      <c r="L3" s="63" t="s">
        <v>9</v>
      </c>
      <c r="M3" s="63" t="s">
        <v>9</v>
      </c>
      <c r="N3" s="63" t="s">
        <v>9</v>
      </c>
      <c r="O3" s="63" t="s">
        <v>9</v>
      </c>
      <c r="P3" s="63" t="s">
        <v>9</v>
      </c>
      <c r="Q3" s="63" t="s">
        <v>9</v>
      </c>
      <c r="R3" s="63" t="s">
        <v>9</v>
      </c>
      <c r="S3" s="63" t="s">
        <v>9</v>
      </c>
      <c r="T3" s="63" t="s">
        <v>9</v>
      </c>
      <c r="U3" s="63" t="s">
        <v>9</v>
      </c>
      <c r="V3" s="63" t="s">
        <v>9</v>
      </c>
      <c r="W3" s="63"/>
      <c r="X3" s="63"/>
    </row>
    <row r="4" spans="1:24" ht="37.5" x14ac:dyDescent="0.25">
      <c r="A4" s="94" t="s">
        <v>13</v>
      </c>
      <c r="B4" s="110">
        <v>1</v>
      </c>
      <c r="C4" s="36">
        <v>1</v>
      </c>
      <c r="D4" s="75" t="s">
        <v>14</v>
      </c>
      <c r="E4" s="76" t="s">
        <v>18</v>
      </c>
      <c r="F4" s="76" t="s">
        <v>20</v>
      </c>
      <c r="G4" s="77">
        <v>502.03</v>
      </c>
      <c r="H4" s="78">
        <v>13</v>
      </c>
      <c r="I4" s="79">
        <f t="shared" ref="I4:I35" si="0">H4-(SUM(K4:V4))</f>
        <v>13</v>
      </c>
      <c r="J4" s="80" t="str">
        <f>IF(I4&lt;0,"ATENÇÃO","OK")</f>
        <v>OK</v>
      </c>
      <c r="K4" s="69"/>
      <c r="L4" s="1"/>
      <c r="M4" s="1"/>
      <c r="N4" s="1"/>
      <c r="O4" s="1"/>
      <c r="P4" s="1"/>
      <c r="Q4" s="1"/>
      <c r="R4" s="1"/>
      <c r="S4" s="1"/>
      <c r="T4" s="1"/>
      <c r="U4" s="1"/>
      <c r="V4" s="1"/>
      <c r="W4" s="1"/>
      <c r="X4" s="1"/>
    </row>
    <row r="5" spans="1:24" ht="56.25" x14ac:dyDescent="0.25">
      <c r="A5" s="95"/>
      <c r="B5" s="111"/>
      <c r="C5" s="37">
        <v>2</v>
      </c>
      <c r="D5" s="81" t="s">
        <v>15</v>
      </c>
      <c r="E5" s="31" t="s">
        <v>18</v>
      </c>
      <c r="F5" s="31" t="s">
        <v>20</v>
      </c>
      <c r="G5" s="8">
        <v>1139.4000000000001</v>
      </c>
      <c r="H5" s="13">
        <v>10</v>
      </c>
      <c r="I5" s="9">
        <f t="shared" si="0"/>
        <v>10</v>
      </c>
      <c r="J5" s="82" t="str">
        <f t="shared" ref="J5:J32" si="1">IF(I5&lt;0,"ATENÇÃO","OK")</f>
        <v>OK</v>
      </c>
      <c r="K5" s="69"/>
      <c r="L5" s="1"/>
      <c r="M5" s="1"/>
      <c r="N5" s="1"/>
      <c r="O5" s="1"/>
      <c r="P5" s="1"/>
      <c r="Q5" s="1"/>
      <c r="R5" s="1"/>
      <c r="S5" s="1"/>
      <c r="T5" s="1"/>
      <c r="U5" s="1"/>
      <c r="V5" s="1"/>
      <c r="W5" s="1"/>
      <c r="X5" s="1"/>
    </row>
    <row r="6" spans="1:24" ht="93.75" x14ac:dyDescent="0.25">
      <c r="A6" s="95"/>
      <c r="B6" s="111"/>
      <c r="C6" s="37">
        <v>3</v>
      </c>
      <c r="D6" s="81" t="s">
        <v>16</v>
      </c>
      <c r="E6" s="30" t="s">
        <v>19</v>
      </c>
      <c r="F6" s="30" t="s">
        <v>21</v>
      </c>
      <c r="G6" s="8">
        <v>525.09</v>
      </c>
      <c r="H6" s="13">
        <v>1</v>
      </c>
      <c r="I6" s="9">
        <f t="shared" si="0"/>
        <v>1</v>
      </c>
      <c r="J6" s="82" t="str">
        <f t="shared" si="1"/>
        <v>OK</v>
      </c>
      <c r="K6" s="69"/>
      <c r="L6" s="1"/>
      <c r="M6" s="1"/>
      <c r="N6" s="1"/>
      <c r="O6" s="1"/>
      <c r="P6" s="1"/>
      <c r="Q6" s="1"/>
      <c r="R6" s="1"/>
      <c r="S6" s="1"/>
      <c r="T6" s="1"/>
      <c r="U6" s="1"/>
      <c r="V6" s="1"/>
      <c r="W6" s="1"/>
      <c r="X6" s="1"/>
    </row>
    <row r="7" spans="1:24" ht="75.75" thickBot="1" x14ac:dyDescent="0.3">
      <c r="A7" s="96"/>
      <c r="B7" s="112"/>
      <c r="C7" s="38">
        <v>4</v>
      </c>
      <c r="D7" s="81" t="s">
        <v>17</v>
      </c>
      <c r="E7" s="30" t="s">
        <v>19</v>
      </c>
      <c r="F7" s="30" t="s">
        <v>21</v>
      </c>
      <c r="G7" s="8">
        <v>312.95999999999998</v>
      </c>
      <c r="H7" s="13">
        <v>3</v>
      </c>
      <c r="I7" s="9">
        <f t="shared" si="0"/>
        <v>3</v>
      </c>
      <c r="J7" s="82" t="str">
        <f t="shared" si="1"/>
        <v>OK</v>
      </c>
      <c r="K7" s="69"/>
      <c r="L7" s="1"/>
      <c r="M7" s="1"/>
      <c r="N7" s="1"/>
      <c r="O7" s="1"/>
      <c r="P7" s="1"/>
      <c r="Q7" s="1"/>
      <c r="R7" s="1"/>
      <c r="S7" s="1"/>
      <c r="T7" s="1"/>
      <c r="U7" s="1"/>
      <c r="V7" s="1"/>
      <c r="W7" s="1"/>
      <c r="X7" s="1"/>
    </row>
    <row r="8" spans="1:24" ht="37.5" x14ac:dyDescent="0.25">
      <c r="A8" s="97" t="s">
        <v>22</v>
      </c>
      <c r="B8" s="113">
        <v>2</v>
      </c>
      <c r="C8" s="39">
        <v>5</v>
      </c>
      <c r="D8" s="81" t="s">
        <v>23</v>
      </c>
      <c r="E8" s="7">
        <v>33903035</v>
      </c>
      <c r="F8" s="30" t="s">
        <v>35</v>
      </c>
      <c r="G8" s="8">
        <v>236.8</v>
      </c>
      <c r="H8" s="13">
        <v>11</v>
      </c>
      <c r="I8" s="9">
        <f t="shared" si="0"/>
        <v>11</v>
      </c>
      <c r="J8" s="82" t="str">
        <f t="shared" si="1"/>
        <v>OK</v>
      </c>
      <c r="K8" s="70"/>
      <c r="L8" s="5"/>
      <c r="M8" s="5"/>
      <c r="N8" s="1"/>
      <c r="O8" s="1"/>
      <c r="P8" s="5"/>
      <c r="Q8" s="5"/>
      <c r="R8" s="5"/>
      <c r="S8" s="1"/>
      <c r="T8" s="5"/>
      <c r="U8" s="5"/>
      <c r="V8" s="1"/>
      <c r="W8" s="5"/>
      <c r="X8" s="5"/>
    </row>
    <row r="9" spans="1:24" ht="37.5" x14ac:dyDescent="0.25">
      <c r="A9" s="98"/>
      <c r="B9" s="114"/>
      <c r="C9" s="40">
        <v>6</v>
      </c>
      <c r="D9" s="81" t="s">
        <v>24</v>
      </c>
      <c r="E9" s="7">
        <v>33903035</v>
      </c>
      <c r="F9" s="30" t="s">
        <v>35</v>
      </c>
      <c r="G9" s="8">
        <v>189</v>
      </c>
      <c r="H9" s="13">
        <v>8</v>
      </c>
      <c r="I9" s="9">
        <f t="shared" si="0"/>
        <v>8</v>
      </c>
      <c r="J9" s="82" t="str">
        <f t="shared" si="1"/>
        <v>OK</v>
      </c>
      <c r="K9" s="70"/>
      <c r="L9" s="5"/>
      <c r="M9" s="5"/>
      <c r="N9" s="1"/>
      <c r="O9" s="1"/>
      <c r="P9" s="5"/>
      <c r="Q9" s="5"/>
      <c r="R9" s="5"/>
      <c r="S9" s="1"/>
      <c r="T9" s="5"/>
      <c r="U9" s="5"/>
      <c r="V9" s="1"/>
      <c r="W9" s="5"/>
      <c r="X9" s="5"/>
    </row>
    <row r="10" spans="1:24" ht="37.5" x14ac:dyDescent="0.25">
      <c r="A10" s="98"/>
      <c r="B10" s="114"/>
      <c r="C10" s="40">
        <v>7</v>
      </c>
      <c r="D10" s="81" t="s">
        <v>25</v>
      </c>
      <c r="E10" s="7">
        <v>33903035</v>
      </c>
      <c r="F10" s="30" t="s">
        <v>35</v>
      </c>
      <c r="G10" s="8">
        <v>162.41999999999999</v>
      </c>
      <c r="H10" s="13">
        <v>45</v>
      </c>
      <c r="I10" s="9">
        <f t="shared" si="0"/>
        <v>45</v>
      </c>
      <c r="J10" s="82" t="str">
        <f t="shared" si="1"/>
        <v>OK</v>
      </c>
      <c r="K10" s="70"/>
      <c r="L10" s="5"/>
      <c r="M10" s="5"/>
      <c r="N10" s="1"/>
      <c r="O10" s="1"/>
      <c r="P10" s="5"/>
      <c r="Q10" s="5"/>
      <c r="R10" s="5"/>
      <c r="S10" s="1"/>
      <c r="T10" s="5"/>
      <c r="U10" s="5"/>
      <c r="V10" s="1"/>
      <c r="W10" s="5"/>
      <c r="X10" s="5"/>
    </row>
    <row r="11" spans="1:24" ht="18.75" x14ac:dyDescent="0.25">
      <c r="A11" s="98"/>
      <c r="B11" s="114"/>
      <c r="C11" s="40">
        <v>8</v>
      </c>
      <c r="D11" s="81" t="s">
        <v>26</v>
      </c>
      <c r="E11" s="7">
        <v>33903035</v>
      </c>
      <c r="F11" s="30" t="s">
        <v>35</v>
      </c>
      <c r="G11" s="8">
        <v>180.8</v>
      </c>
      <c r="H11" s="13">
        <v>30</v>
      </c>
      <c r="I11" s="9">
        <f t="shared" si="0"/>
        <v>30</v>
      </c>
      <c r="J11" s="82" t="str">
        <f t="shared" si="1"/>
        <v>OK</v>
      </c>
      <c r="K11" s="69"/>
      <c r="L11" s="5"/>
      <c r="M11" s="5"/>
      <c r="N11" s="1"/>
      <c r="O11" s="1"/>
      <c r="P11" s="1"/>
      <c r="Q11" s="5"/>
      <c r="R11" s="5"/>
      <c r="S11" s="1"/>
      <c r="T11" s="1"/>
      <c r="U11" s="5"/>
      <c r="V11" s="1"/>
      <c r="W11" s="1"/>
      <c r="X11" s="5"/>
    </row>
    <row r="12" spans="1:24" ht="18.75" x14ac:dyDescent="0.25">
      <c r="A12" s="98"/>
      <c r="B12" s="114"/>
      <c r="C12" s="40">
        <v>9</v>
      </c>
      <c r="D12" s="81" t="s">
        <v>27</v>
      </c>
      <c r="E12" s="7">
        <v>33903035</v>
      </c>
      <c r="F12" s="30" t="s">
        <v>36</v>
      </c>
      <c r="G12" s="8">
        <v>42.91</v>
      </c>
      <c r="H12" s="13">
        <v>50</v>
      </c>
      <c r="I12" s="9">
        <f t="shared" si="0"/>
        <v>50</v>
      </c>
      <c r="J12" s="82" t="str">
        <f t="shared" si="1"/>
        <v>OK</v>
      </c>
      <c r="K12" s="69"/>
      <c r="L12" s="5"/>
      <c r="M12" s="5"/>
      <c r="N12" s="1"/>
      <c r="O12" s="1"/>
      <c r="P12" s="1"/>
      <c r="Q12" s="5"/>
      <c r="R12" s="5"/>
      <c r="S12" s="1"/>
      <c r="T12" s="1"/>
      <c r="U12" s="5"/>
      <c r="V12" s="1"/>
      <c r="W12" s="1"/>
      <c r="X12" s="5"/>
    </row>
    <row r="13" spans="1:24" ht="18.75" x14ac:dyDescent="0.25">
      <c r="A13" s="98"/>
      <c r="B13" s="114"/>
      <c r="C13" s="40">
        <v>10</v>
      </c>
      <c r="D13" s="83" t="s">
        <v>28</v>
      </c>
      <c r="E13" s="7">
        <v>33903035</v>
      </c>
      <c r="F13" s="30" t="s">
        <v>37</v>
      </c>
      <c r="G13" s="8">
        <v>21.93</v>
      </c>
      <c r="H13" s="13">
        <v>30</v>
      </c>
      <c r="I13" s="9">
        <f t="shared" si="0"/>
        <v>30</v>
      </c>
      <c r="J13" s="82" t="str">
        <f t="shared" si="1"/>
        <v>OK</v>
      </c>
      <c r="K13" s="69"/>
      <c r="L13" s="5"/>
      <c r="M13" s="5"/>
      <c r="N13" s="1"/>
      <c r="O13" s="1"/>
      <c r="P13" s="1"/>
      <c r="Q13" s="5"/>
      <c r="R13" s="5"/>
      <c r="S13" s="1"/>
      <c r="T13" s="1"/>
      <c r="U13" s="5"/>
      <c r="V13" s="1"/>
      <c r="W13" s="1"/>
      <c r="X13" s="5"/>
    </row>
    <row r="14" spans="1:24" ht="37.5" x14ac:dyDescent="0.25">
      <c r="A14" s="98"/>
      <c r="B14" s="114"/>
      <c r="C14" s="40">
        <v>11</v>
      </c>
      <c r="D14" s="81" t="s">
        <v>29</v>
      </c>
      <c r="E14" s="7">
        <v>33903035</v>
      </c>
      <c r="F14" s="30" t="s">
        <v>36</v>
      </c>
      <c r="G14" s="8">
        <v>40.9</v>
      </c>
      <c r="H14" s="13">
        <v>10</v>
      </c>
      <c r="I14" s="9">
        <f t="shared" si="0"/>
        <v>10</v>
      </c>
      <c r="J14" s="82" t="str">
        <f t="shared" si="1"/>
        <v>OK</v>
      </c>
      <c r="K14" s="69"/>
      <c r="L14" s="5"/>
      <c r="M14" s="5"/>
      <c r="N14" s="1"/>
      <c r="O14" s="1"/>
      <c r="P14" s="1"/>
      <c r="Q14" s="5"/>
      <c r="R14" s="5"/>
      <c r="S14" s="1"/>
      <c r="T14" s="1"/>
      <c r="U14" s="5"/>
      <c r="V14" s="1"/>
      <c r="W14" s="1"/>
      <c r="X14" s="5"/>
    </row>
    <row r="15" spans="1:24" ht="37.5" x14ac:dyDescent="0.25">
      <c r="A15" s="98"/>
      <c r="B15" s="114"/>
      <c r="C15" s="40">
        <v>12</v>
      </c>
      <c r="D15" s="81" t="s">
        <v>30</v>
      </c>
      <c r="E15" s="7">
        <v>33903035</v>
      </c>
      <c r="F15" s="30" t="s">
        <v>38</v>
      </c>
      <c r="G15" s="8">
        <v>9.35</v>
      </c>
      <c r="H15" s="13">
        <v>100</v>
      </c>
      <c r="I15" s="9">
        <f t="shared" si="0"/>
        <v>100</v>
      </c>
      <c r="J15" s="82" t="str">
        <f t="shared" si="1"/>
        <v>OK</v>
      </c>
      <c r="K15" s="69"/>
      <c r="L15" s="1"/>
      <c r="M15" s="1"/>
      <c r="N15" s="1"/>
      <c r="O15" s="1"/>
      <c r="P15" s="1"/>
      <c r="Q15" s="1"/>
      <c r="R15" s="1"/>
      <c r="S15" s="1"/>
      <c r="T15" s="1"/>
      <c r="U15" s="1"/>
      <c r="V15" s="1"/>
      <c r="W15" s="1"/>
      <c r="X15" s="1"/>
    </row>
    <row r="16" spans="1:24" ht="37.5" x14ac:dyDescent="0.25">
      <c r="A16" s="98"/>
      <c r="B16" s="114"/>
      <c r="C16" s="40">
        <v>13</v>
      </c>
      <c r="D16" s="81" t="s">
        <v>31</v>
      </c>
      <c r="E16" s="7">
        <v>33903035</v>
      </c>
      <c r="F16" s="30" t="s">
        <v>38</v>
      </c>
      <c r="G16" s="8">
        <v>31.93</v>
      </c>
      <c r="H16" s="13">
        <v>30</v>
      </c>
      <c r="I16" s="9">
        <f t="shared" si="0"/>
        <v>30</v>
      </c>
      <c r="J16" s="82" t="str">
        <f t="shared" si="1"/>
        <v>OK</v>
      </c>
      <c r="K16" s="70"/>
      <c r="L16" s="5"/>
      <c r="M16" s="5"/>
      <c r="N16" s="1"/>
      <c r="O16" s="1"/>
      <c r="P16" s="5"/>
      <c r="Q16" s="5"/>
      <c r="R16" s="5"/>
      <c r="S16" s="1"/>
      <c r="T16" s="5"/>
      <c r="U16" s="5"/>
      <c r="V16" s="1"/>
      <c r="W16" s="5"/>
      <c r="X16" s="5"/>
    </row>
    <row r="17" spans="1:24" ht="37.5" x14ac:dyDescent="0.25">
      <c r="A17" s="98"/>
      <c r="B17" s="114"/>
      <c r="C17" s="40">
        <v>14</v>
      </c>
      <c r="D17" s="83" t="s">
        <v>32</v>
      </c>
      <c r="E17" s="7">
        <v>33903035</v>
      </c>
      <c r="F17" s="30" t="s">
        <v>36</v>
      </c>
      <c r="G17" s="8">
        <v>5.09</v>
      </c>
      <c r="H17" s="13">
        <v>1000</v>
      </c>
      <c r="I17" s="9">
        <f t="shared" si="0"/>
        <v>1000</v>
      </c>
      <c r="J17" s="82" t="str">
        <f t="shared" si="1"/>
        <v>OK</v>
      </c>
      <c r="K17" s="70"/>
      <c r="L17" s="5"/>
      <c r="M17" s="5"/>
      <c r="N17" s="1"/>
      <c r="O17" s="1"/>
      <c r="P17" s="5"/>
      <c r="Q17" s="5"/>
      <c r="R17" s="5"/>
      <c r="S17" s="1"/>
      <c r="T17" s="5"/>
      <c r="U17" s="5"/>
      <c r="V17" s="1"/>
      <c r="W17" s="5"/>
      <c r="X17" s="5"/>
    </row>
    <row r="18" spans="1:24" ht="37.5" x14ac:dyDescent="0.25">
      <c r="A18" s="98"/>
      <c r="B18" s="114"/>
      <c r="C18" s="40">
        <v>15</v>
      </c>
      <c r="D18" s="83" t="s">
        <v>33</v>
      </c>
      <c r="E18" s="7">
        <v>33903035</v>
      </c>
      <c r="F18" s="30" t="s">
        <v>36</v>
      </c>
      <c r="G18" s="8">
        <v>3.28</v>
      </c>
      <c r="H18" s="14">
        <v>1000</v>
      </c>
      <c r="I18" s="9">
        <f t="shared" si="0"/>
        <v>1000</v>
      </c>
      <c r="J18" s="82" t="str">
        <f t="shared" si="1"/>
        <v>OK</v>
      </c>
      <c r="K18" s="69"/>
      <c r="L18" s="5"/>
      <c r="M18" s="5"/>
      <c r="N18" s="1"/>
      <c r="O18" s="1"/>
      <c r="P18" s="1"/>
      <c r="Q18" s="5"/>
      <c r="R18" s="5"/>
      <c r="S18" s="1"/>
      <c r="T18" s="1"/>
      <c r="U18" s="5"/>
      <c r="V18" s="1"/>
      <c r="W18" s="1"/>
      <c r="X18" s="5"/>
    </row>
    <row r="19" spans="1:24" ht="19.5" thickBot="1" x14ac:dyDescent="0.3">
      <c r="A19" s="99"/>
      <c r="B19" s="115"/>
      <c r="C19" s="41">
        <v>16</v>
      </c>
      <c r="D19" s="83" t="s">
        <v>34</v>
      </c>
      <c r="E19" s="7">
        <v>33903035</v>
      </c>
      <c r="F19" s="30" t="s">
        <v>36</v>
      </c>
      <c r="G19" s="8">
        <v>5.75</v>
      </c>
      <c r="H19" s="14">
        <v>500</v>
      </c>
      <c r="I19" s="9">
        <f t="shared" si="0"/>
        <v>500</v>
      </c>
      <c r="J19" s="82" t="str">
        <f t="shared" si="1"/>
        <v>OK</v>
      </c>
      <c r="K19" s="69"/>
      <c r="L19" s="5"/>
      <c r="M19" s="5"/>
      <c r="N19" s="1"/>
      <c r="O19" s="1"/>
      <c r="P19" s="1"/>
      <c r="Q19" s="5"/>
      <c r="R19" s="5"/>
      <c r="S19" s="1"/>
      <c r="T19" s="1"/>
      <c r="U19" s="5"/>
      <c r="V19" s="1"/>
      <c r="W19" s="1"/>
      <c r="X19" s="5"/>
    </row>
    <row r="20" spans="1:24" ht="37.5" x14ac:dyDescent="0.25">
      <c r="A20" s="119" t="s">
        <v>39</v>
      </c>
      <c r="B20" s="122">
        <v>3</v>
      </c>
      <c r="C20" s="33">
        <v>17</v>
      </c>
      <c r="D20" s="83" t="s">
        <v>40</v>
      </c>
      <c r="E20" s="30" t="s">
        <v>19</v>
      </c>
      <c r="F20" s="30" t="s">
        <v>36</v>
      </c>
      <c r="G20" s="32">
        <v>159.13999999999999</v>
      </c>
      <c r="H20" s="14">
        <v>30</v>
      </c>
      <c r="I20" s="9">
        <f t="shared" si="0"/>
        <v>30</v>
      </c>
      <c r="J20" s="82" t="str">
        <f t="shared" si="1"/>
        <v>OK</v>
      </c>
      <c r="K20" s="70"/>
      <c r="L20" s="5"/>
      <c r="M20" s="5"/>
      <c r="N20" s="1"/>
      <c r="O20" s="1"/>
      <c r="P20" s="5"/>
      <c r="Q20" s="5"/>
      <c r="R20" s="5"/>
      <c r="S20" s="1"/>
      <c r="T20" s="5"/>
      <c r="U20" s="5"/>
      <c r="V20" s="1"/>
      <c r="W20" s="5"/>
      <c r="X20" s="5"/>
    </row>
    <row r="21" spans="1:24" ht="75" x14ac:dyDescent="0.25">
      <c r="A21" s="120"/>
      <c r="B21" s="123"/>
      <c r="C21" s="34">
        <v>18</v>
      </c>
      <c r="D21" s="83" t="s">
        <v>41</v>
      </c>
      <c r="E21" s="30">
        <v>449030240</v>
      </c>
      <c r="F21" s="30" t="s">
        <v>36</v>
      </c>
      <c r="G21" s="32">
        <v>461</v>
      </c>
      <c r="H21" s="14">
        <v>16</v>
      </c>
      <c r="I21" s="9">
        <f t="shared" si="0"/>
        <v>16</v>
      </c>
      <c r="J21" s="82" t="str">
        <f t="shared" si="1"/>
        <v>OK</v>
      </c>
      <c r="K21" s="70"/>
      <c r="L21" s="5"/>
      <c r="M21" s="5"/>
      <c r="N21" s="1"/>
      <c r="O21" s="1"/>
      <c r="P21" s="5"/>
      <c r="Q21" s="5"/>
      <c r="R21" s="5"/>
      <c r="S21" s="1"/>
      <c r="T21" s="5"/>
      <c r="U21" s="5"/>
      <c r="V21" s="1"/>
      <c r="W21" s="5"/>
      <c r="X21" s="5"/>
    </row>
    <row r="22" spans="1:24" ht="56.25" x14ac:dyDescent="0.25">
      <c r="A22" s="120"/>
      <c r="B22" s="123"/>
      <c r="C22" s="34">
        <v>19</v>
      </c>
      <c r="D22" s="83" t="s">
        <v>42</v>
      </c>
      <c r="E22" s="30" t="s">
        <v>19</v>
      </c>
      <c r="F22" s="30" t="s">
        <v>36</v>
      </c>
      <c r="G22" s="32">
        <v>310.89</v>
      </c>
      <c r="H22" s="14">
        <v>100</v>
      </c>
      <c r="I22" s="9">
        <f t="shared" si="0"/>
        <v>100</v>
      </c>
      <c r="J22" s="82" t="str">
        <f t="shared" si="1"/>
        <v>OK</v>
      </c>
      <c r="K22" s="70"/>
      <c r="L22" s="5"/>
      <c r="M22" s="5"/>
      <c r="N22" s="1"/>
      <c r="O22" s="1"/>
      <c r="P22" s="5"/>
      <c r="Q22" s="5"/>
      <c r="R22" s="5"/>
      <c r="S22" s="1"/>
      <c r="T22" s="5"/>
      <c r="U22" s="5"/>
      <c r="V22" s="1"/>
      <c r="W22" s="5"/>
      <c r="X22" s="5"/>
    </row>
    <row r="23" spans="1:24" ht="56.25" x14ac:dyDescent="0.25">
      <c r="A23" s="120"/>
      <c r="B23" s="123"/>
      <c r="C23" s="34">
        <v>20</v>
      </c>
      <c r="D23" s="83" t="s">
        <v>43</v>
      </c>
      <c r="E23" s="30" t="s">
        <v>19</v>
      </c>
      <c r="F23" s="30" t="s">
        <v>36</v>
      </c>
      <c r="G23" s="32">
        <v>36.1</v>
      </c>
      <c r="H23" s="14">
        <v>100</v>
      </c>
      <c r="I23" s="9">
        <f t="shared" si="0"/>
        <v>100</v>
      </c>
      <c r="J23" s="82" t="str">
        <f t="shared" si="1"/>
        <v>OK</v>
      </c>
      <c r="K23" s="70"/>
      <c r="L23" s="5"/>
      <c r="M23" s="5"/>
      <c r="N23" s="1"/>
      <c r="O23" s="1"/>
      <c r="P23" s="5"/>
      <c r="Q23" s="5"/>
      <c r="R23" s="5"/>
      <c r="S23" s="1"/>
      <c r="T23" s="5"/>
      <c r="U23" s="5"/>
      <c r="V23" s="1"/>
      <c r="W23" s="5"/>
      <c r="X23" s="5"/>
    </row>
    <row r="24" spans="1:24" ht="37.5" x14ac:dyDescent="0.25">
      <c r="A24" s="120"/>
      <c r="B24" s="123"/>
      <c r="C24" s="34">
        <v>21</v>
      </c>
      <c r="D24" s="83" t="s">
        <v>44</v>
      </c>
      <c r="E24" s="30" t="s">
        <v>19</v>
      </c>
      <c r="F24" s="30" t="s">
        <v>36</v>
      </c>
      <c r="G24" s="32">
        <v>68.45</v>
      </c>
      <c r="H24" s="14">
        <v>87</v>
      </c>
      <c r="I24" s="9">
        <f t="shared" si="0"/>
        <v>87</v>
      </c>
      <c r="J24" s="82" t="str">
        <f t="shared" si="1"/>
        <v>OK</v>
      </c>
      <c r="K24" s="70"/>
      <c r="L24" s="5"/>
      <c r="M24" s="5"/>
      <c r="N24" s="1"/>
      <c r="O24" s="1"/>
      <c r="P24" s="5"/>
      <c r="Q24" s="5"/>
      <c r="R24" s="5"/>
      <c r="S24" s="1"/>
      <c r="T24" s="5"/>
      <c r="U24" s="5"/>
      <c r="V24" s="1"/>
      <c r="W24" s="5"/>
      <c r="X24" s="5"/>
    </row>
    <row r="25" spans="1:24" ht="37.5" x14ac:dyDescent="0.25">
      <c r="A25" s="120"/>
      <c r="B25" s="123"/>
      <c r="C25" s="34">
        <v>22</v>
      </c>
      <c r="D25" s="81" t="s">
        <v>45</v>
      </c>
      <c r="E25" s="30" t="s">
        <v>19</v>
      </c>
      <c r="F25" s="30" t="s">
        <v>36</v>
      </c>
      <c r="G25" s="32">
        <v>7.37</v>
      </c>
      <c r="H25" s="13">
        <v>300</v>
      </c>
      <c r="I25" s="9">
        <f t="shared" si="0"/>
        <v>300</v>
      </c>
      <c r="J25" s="82" t="str">
        <f t="shared" si="1"/>
        <v>OK</v>
      </c>
      <c r="K25" s="70"/>
      <c r="L25" s="5"/>
      <c r="M25" s="5"/>
      <c r="N25" s="1"/>
      <c r="O25" s="1"/>
      <c r="P25" s="5"/>
      <c r="Q25" s="5"/>
      <c r="R25" s="5"/>
      <c r="S25" s="1"/>
      <c r="T25" s="5"/>
      <c r="U25" s="5"/>
      <c r="V25" s="1"/>
      <c r="W25" s="5"/>
      <c r="X25" s="5"/>
    </row>
    <row r="26" spans="1:24" ht="37.5" x14ac:dyDescent="0.25">
      <c r="A26" s="120"/>
      <c r="B26" s="123"/>
      <c r="C26" s="34">
        <v>23</v>
      </c>
      <c r="D26" s="84" t="s">
        <v>46</v>
      </c>
      <c r="E26" s="30" t="s">
        <v>19</v>
      </c>
      <c r="F26" s="30" t="s">
        <v>36</v>
      </c>
      <c r="G26" s="32">
        <v>8.01</v>
      </c>
      <c r="H26" s="16">
        <v>56</v>
      </c>
      <c r="I26" s="9">
        <f t="shared" si="0"/>
        <v>56</v>
      </c>
      <c r="J26" s="82" t="str">
        <f t="shared" si="1"/>
        <v>OK</v>
      </c>
      <c r="K26" s="70"/>
      <c r="L26" s="5"/>
      <c r="M26" s="5"/>
      <c r="N26" s="1"/>
      <c r="O26" s="1"/>
      <c r="P26" s="5"/>
      <c r="Q26" s="5"/>
      <c r="R26" s="5"/>
      <c r="S26" s="1"/>
      <c r="T26" s="5"/>
      <c r="U26" s="5"/>
      <c r="V26" s="1"/>
      <c r="W26" s="5"/>
      <c r="X26" s="5"/>
    </row>
    <row r="27" spans="1:24" ht="38.25" thickBot="1" x14ac:dyDescent="0.3">
      <c r="A27" s="121"/>
      <c r="B27" s="124"/>
      <c r="C27" s="35">
        <v>24</v>
      </c>
      <c r="D27" s="84" t="s">
        <v>47</v>
      </c>
      <c r="E27" s="30" t="s">
        <v>19</v>
      </c>
      <c r="F27" s="30" t="s">
        <v>36</v>
      </c>
      <c r="G27" s="32">
        <v>8.01</v>
      </c>
      <c r="H27" s="16">
        <v>24</v>
      </c>
      <c r="I27" s="9">
        <f t="shared" si="0"/>
        <v>24</v>
      </c>
      <c r="J27" s="82" t="str">
        <f t="shared" ref="J27" si="2">IF(I27&lt;0,"ATENÇÃO","OK")</f>
        <v>OK</v>
      </c>
      <c r="K27" s="70"/>
      <c r="L27" s="5"/>
      <c r="M27" s="5"/>
      <c r="N27" s="1"/>
      <c r="O27" s="1"/>
      <c r="P27" s="5"/>
      <c r="Q27" s="5"/>
      <c r="R27" s="5"/>
      <c r="S27" s="1"/>
      <c r="T27" s="5"/>
      <c r="U27" s="5"/>
      <c r="V27" s="1"/>
      <c r="W27" s="5"/>
      <c r="X27" s="5"/>
    </row>
    <row r="28" spans="1:24" ht="19.5" thickBot="1" x14ac:dyDescent="0.3">
      <c r="A28" s="140" t="s">
        <v>39</v>
      </c>
      <c r="B28" s="116">
        <v>4</v>
      </c>
      <c r="C28" s="42">
        <v>25</v>
      </c>
      <c r="D28" s="81" t="s">
        <v>48</v>
      </c>
      <c r="E28" s="30" t="s">
        <v>19</v>
      </c>
      <c r="F28" s="30" t="s">
        <v>36</v>
      </c>
      <c r="G28" s="8">
        <v>22.12</v>
      </c>
      <c r="H28" s="13">
        <v>500</v>
      </c>
      <c r="I28" s="9">
        <f t="shared" si="0"/>
        <v>500</v>
      </c>
      <c r="J28" s="82" t="str">
        <f t="shared" si="1"/>
        <v>OK</v>
      </c>
      <c r="K28" s="69"/>
      <c r="L28" s="5"/>
      <c r="M28" s="5"/>
      <c r="N28" s="1"/>
      <c r="O28" s="1"/>
      <c r="P28" s="1"/>
      <c r="Q28" s="5"/>
      <c r="R28" s="5"/>
      <c r="S28" s="1"/>
      <c r="T28" s="1"/>
      <c r="U28" s="5"/>
      <c r="V28" s="1"/>
      <c r="W28" s="1"/>
      <c r="X28" s="5"/>
    </row>
    <row r="29" spans="1:24" ht="57" thickBot="1" x14ac:dyDescent="0.3">
      <c r="A29" s="141"/>
      <c r="B29" s="117"/>
      <c r="C29" s="42">
        <v>26</v>
      </c>
      <c r="D29" s="83" t="s">
        <v>49</v>
      </c>
      <c r="E29" s="30" t="s">
        <v>19</v>
      </c>
      <c r="F29" s="30" t="s">
        <v>51</v>
      </c>
      <c r="G29" s="8">
        <v>32.94</v>
      </c>
      <c r="H29" s="14">
        <v>100</v>
      </c>
      <c r="I29" s="9">
        <f t="shared" si="0"/>
        <v>100</v>
      </c>
      <c r="J29" s="82" t="str">
        <f t="shared" si="1"/>
        <v>OK</v>
      </c>
      <c r="K29" s="69"/>
      <c r="L29" s="5"/>
      <c r="M29" s="5"/>
      <c r="N29" s="1"/>
      <c r="O29" s="1"/>
      <c r="P29" s="1"/>
      <c r="Q29" s="5"/>
      <c r="R29" s="5"/>
      <c r="S29" s="1"/>
      <c r="T29" s="1"/>
      <c r="U29" s="5"/>
      <c r="V29" s="1"/>
      <c r="W29" s="1"/>
      <c r="X29" s="5"/>
    </row>
    <row r="30" spans="1:24" ht="57" thickBot="1" x14ac:dyDescent="0.3">
      <c r="A30" s="142"/>
      <c r="B30" s="118"/>
      <c r="C30" s="42">
        <v>27</v>
      </c>
      <c r="D30" s="81" t="s">
        <v>50</v>
      </c>
      <c r="E30" s="30" t="s">
        <v>19</v>
      </c>
      <c r="F30" s="30" t="s">
        <v>20</v>
      </c>
      <c r="G30" s="8">
        <v>1.88</v>
      </c>
      <c r="H30" s="13">
        <v>3400</v>
      </c>
      <c r="I30" s="9">
        <f t="shared" si="0"/>
        <v>3400</v>
      </c>
      <c r="J30" s="82" t="str">
        <f t="shared" si="1"/>
        <v>OK</v>
      </c>
      <c r="K30" s="70"/>
      <c r="L30" s="5"/>
      <c r="M30" s="5"/>
      <c r="N30" s="1"/>
      <c r="O30" s="1"/>
      <c r="P30" s="5"/>
      <c r="Q30" s="5"/>
      <c r="R30" s="5"/>
      <c r="S30" s="1"/>
      <c r="T30" s="5"/>
      <c r="U30" s="5"/>
      <c r="V30" s="1"/>
      <c r="W30" s="5"/>
      <c r="X30" s="5"/>
    </row>
    <row r="31" spans="1:24" ht="75" x14ac:dyDescent="0.25">
      <c r="A31" s="143" t="s">
        <v>39</v>
      </c>
      <c r="B31" s="146">
        <v>5</v>
      </c>
      <c r="C31" s="43">
        <v>28</v>
      </c>
      <c r="D31" s="81" t="s">
        <v>52</v>
      </c>
      <c r="E31" s="7">
        <v>33903035</v>
      </c>
      <c r="F31" s="30" t="s">
        <v>36</v>
      </c>
      <c r="G31" s="32">
        <v>205.59</v>
      </c>
      <c r="H31" s="13">
        <v>4</v>
      </c>
      <c r="I31" s="9">
        <f t="shared" si="0"/>
        <v>4</v>
      </c>
      <c r="J31" s="82" t="str">
        <f t="shared" si="1"/>
        <v>OK</v>
      </c>
      <c r="K31" s="70"/>
      <c r="L31" s="5"/>
      <c r="M31" s="5"/>
      <c r="N31" s="1"/>
      <c r="O31" s="1"/>
      <c r="P31" s="5"/>
      <c r="Q31" s="5"/>
      <c r="R31" s="5"/>
      <c r="S31" s="1"/>
      <c r="T31" s="5"/>
      <c r="U31" s="5"/>
      <c r="V31" s="1"/>
      <c r="W31" s="5"/>
      <c r="X31" s="5"/>
    </row>
    <row r="32" spans="1:24" ht="75" x14ac:dyDescent="0.25">
      <c r="A32" s="144"/>
      <c r="B32" s="147"/>
      <c r="C32" s="44">
        <v>29</v>
      </c>
      <c r="D32" s="81" t="s">
        <v>53</v>
      </c>
      <c r="E32" s="7">
        <v>33903035</v>
      </c>
      <c r="F32" s="30" t="s">
        <v>36</v>
      </c>
      <c r="G32" s="32">
        <v>24.65</v>
      </c>
      <c r="H32" s="13">
        <v>4</v>
      </c>
      <c r="I32" s="9">
        <f t="shared" si="0"/>
        <v>4</v>
      </c>
      <c r="J32" s="82" t="str">
        <f t="shared" si="1"/>
        <v>OK</v>
      </c>
      <c r="K32" s="70"/>
      <c r="L32" s="5"/>
      <c r="M32" s="5"/>
      <c r="N32" s="1"/>
      <c r="O32" s="1"/>
      <c r="P32" s="5"/>
      <c r="Q32" s="5"/>
      <c r="R32" s="5"/>
      <c r="S32" s="1"/>
      <c r="T32" s="5"/>
      <c r="U32" s="5"/>
      <c r="V32" s="1"/>
      <c r="W32" s="5"/>
      <c r="X32" s="5"/>
    </row>
    <row r="33" spans="1:24" ht="75" x14ac:dyDescent="0.25">
      <c r="A33" s="144"/>
      <c r="B33" s="147"/>
      <c r="C33" s="44">
        <v>30</v>
      </c>
      <c r="D33" s="81" t="s">
        <v>54</v>
      </c>
      <c r="E33" s="7">
        <v>33903035</v>
      </c>
      <c r="F33" s="30" t="s">
        <v>36</v>
      </c>
      <c r="G33" s="32">
        <v>76.55</v>
      </c>
      <c r="H33" s="13">
        <v>3</v>
      </c>
      <c r="I33" s="9">
        <f t="shared" si="0"/>
        <v>3</v>
      </c>
      <c r="J33" s="82" t="str">
        <f t="shared" ref="J33:J66" si="3">IF(I33&lt;0,"ATENÇÃO","OK")</f>
        <v>OK</v>
      </c>
      <c r="K33" s="69"/>
      <c r="L33" s="1"/>
      <c r="M33" s="1"/>
      <c r="N33" s="1"/>
      <c r="O33" s="1"/>
      <c r="P33" s="1"/>
      <c r="Q33" s="1"/>
      <c r="R33" s="1"/>
      <c r="S33" s="1"/>
      <c r="T33" s="1"/>
      <c r="U33" s="1"/>
      <c r="V33" s="1"/>
      <c r="W33" s="1"/>
      <c r="X33" s="1"/>
    </row>
    <row r="34" spans="1:24" ht="75" x14ac:dyDescent="0.25">
      <c r="A34" s="144"/>
      <c r="B34" s="147"/>
      <c r="C34" s="44">
        <v>31</v>
      </c>
      <c r="D34" s="81" t="s">
        <v>55</v>
      </c>
      <c r="E34" s="7">
        <v>33903035</v>
      </c>
      <c r="F34" s="30" t="s">
        <v>36</v>
      </c>
      <c r="G34" s="32">
        <v>136.32</v>
      </c>
      <c r="H34" s="13">
        <v>2</v>
      </c>
      <c r="I34" s="9">
        <f t="shared" si="0"/>
        <v>2</v>
      </c>
      <c r="J34" s="82" t="str">
        <f t="shared" si="3"/>
        <v>OK</v>
      </c>
      <c r="K34" s="69"/>
      <c r="L34" s="1"/>
      <c r="M34" s="1"/>
      <c r="N34" s="1"/>
      <c r="O34" s="1"/>
      <c r="P34" s="1"/>
      <c r="Q34" s="1"/>
      <c r="R34" s="1"/>
      <c r="S34" s="1"/>
      <c r="T34" s="1"/>
      <c r="U34" s="1"/>
      <c r="V34" s="1"/>
      <c r="W34" s="1"/>
      <c r="X34" s="1"/>
    </row>
    <row r="35" spans="1:24" ht="75" x14ac:dyDescent="0.25">
      <c r="A35" s="144"/>
      <c r="B35" s="147"/>
      <c r="C35" s="44">
        <v>32</v>
      </c>
      <c r="D35" s="81" t="s">
        <v>56</v>
      </c>
      <c r="E35" s="7">
        <v>33903035</v>
      </c>
      <c r="F35" s="30" t="s">
        <v>36</v>
      </c>
      <c r="G35" s="32">
        <v>146.32</v>
      </c>
      <c r="H35" s="13">
        <v>2</v>
      </c>
      <c r="I35" s="9">
        <f t="shared" si="0"/>
        <v>2</v>
      </c>
      <c r="J35" s="82" t="str">
        <f t="shared" si="3"/>
        <v>OK</v>
      </c>
      <c r="K35" s="69"/>
      <c r="L35" s="1"/>
      <c r="M35" s="1"/>
      <c r="N35" s="1"/>
      <c r="O35" s="1"/>
      <c r="P35" s="1"/>
      <c r="Q35" s="1"/>
      <c r="R35" s="1"/>
      <c r="S35" s="1"/>
      <c r="T35" s="1"/>
      <c r="U35" s="1"/>
      <c r="V35" s="1"/>
      <c r="W35" s="1"/>
      <c r="X35" s="1"/>
    </row>
    <row r="36" spans="1:24" ht="75" x14ac:dyDescent="0.25">
      <c r="A36" s="144"/>
      <c r="B36" s="147"/>
      <c r="C36" s="44">
        <v>33</v>
      </c>
      <c r="D36" s="83" t="s">
        <v>57</v>
      </c>
      <c r="E36" s="7">
        <v>33903035</v>
      </c>
      <c r="F36" s="30" t="s">
        <v>36</v>
      </c>
      <c r="G36" s="32">
        <v>18</v>
      </c>
      <c r="H36" s="13">
        <v>6</v>
      </c>
      <c r="I36" s="9">
        <f t="shared" ref="I36:I66" si="4">H36-(SUM(K36:V36))</f>
        <v>6</v>
      </c>
      <c r="J36" s="82" t="str">
        <f t="shared" si="3"/>
        <v>OK</v>
      </c>
      <c r="K36" s="69"/>
      <c r="L36" s="1"/>
      <c r="M36" s="1"/>
      <c r="N36" s="1"/>
      <c r="O36" s="1"/>
      <c r="P36" s="1"/>
      <c r="Q36" s="1"/>
      <c r="R36" s="1"/>
      <c r="S36" s="1"/>
      <c r="T36" s="1"/>
      <c r="U36" s="1"/>
      <c r="V36" s="1"/>
      <c r="W36" s="1"/>
      <c r="X36" s="1"/>
    </row>
    <row r="37" spans="1:24" ht="75" x14ac:dyDescent="0.25">
      <c r="A37" s="144"/>
      <c r="B37" s="147"/>
      <c r="C37" s="44">
        <v>34</v>
      </c>
      <c r="D37" s="83" t="s">
        <v>58</v>
      </c>
      <c r="E37" s="7">
        <v>33903035</v>
      </c>
      <c r="F37" s="30" t="s">
        <v>36</v>
      </c>
      <c r="G37" s="32">
        <v>95.6</v>
      </c>
      <c r="H37" s="15">
        <v>4</v>
      </c>
      <c r="I37" s="9">
        <f t="shared" si="4"/>
        <v>4</v>
      </c>
      <c r="J37" s="82" t="str">
        <f t="shared" si="3"/>
        <v>OK</v>
      </c>
      <c r="K37" s="69"/>
      <c r="L37" s="1"/>
      <c r="M37" s="1"/>
      <c r="N37" s="1"/>
      <c r="O37" s="1"/>
      <c r="P37" s="1"/>
      <c r="Q37" s="1"/>
      <c r="R37" s="1"/>
      <c r="S37" s="1"/>
      <c r="T37" s="1"/>
      <c r="U37" s="1"/>
      <c r="V37" s="1"/>
      <c r="W37" s="1"/>
      <c r="X37" s="1"/>
    </row>
    <row r="38" spans="1:24" ht="56.25" x14ac:dyDescent="0.25">
      <c r="A38" s="144"/>
      <c r="B38" s="147"/>
      <c r="C38" s="44">
        <v>35</v>
      </c>
      <c r="D38" s="83" t="s">
        <v>59</v>
      </c>
      <c r="E38" s="7">
        <v>33903035</v>
      </c>
      <c r="F38" s="30" t="s">
        <v>36</v>
      </c>
      <c r="G38" s="32">
        <v>22</v>
      </c>
      <c r="H38" s="15">
        <v>80</v>
      </c>
      <c r="I38" s="9">
        <f t="shared" si="4"/>
        <v>80</v>
      </c>
      <c r="J38" s="82" t="str">
        <f t="shared" si="3"/>
        <v>OK</v>
      </c>
      <c r="K38" s="69"/>
      <c r="L38" s="1"/>
      <c r="M38" s="1"/>
      <c r="N38" s="1"/>
      <c r="O38" s="1"/>
      <c r="P38" s="1"/>
      <c r="Q38" s="1"/>
      <c r="R38" s="1"/>
      <c r="S38" s="1"/>
      <c r="T38" s="1"/>
      <c r="U38" s="1"/>
      <c r="V38" s="1"/>
      <c r="W38" s="1"/>
      <c r="X38" s="1"/>
    </row>
    <row r="39" spans="1:24" ht="56.25" x14ac:dyDescent="0.25">
      <c r="A39" s="144"/>
      <c r="B39" s="147"/>
      <c r="C39" s="44">
        <v>36</v>
      </c>
      <c r="D39" s="83" t="s">
        <v>60</v>
      </c>
      <c r="E39" s="7">
        <v>33903035</v>
      </c>
      <c r="F39" s="30" t="s">
        <v>36</v>
      </c>
      <c r="G39" s="32">
        <v>48.77</v>
      </c>
      <c r="H39" s="15">
        <v>12</v>
      </c>
      <c r="I39" s="9">
        <f t="shared" si="4"/>
        <v>12</v>
      </c>
      <c r="J39" s="82" t="str">
        <f t="shared" si="3"/>
        <v>OK</v>
      </c>
      <c r="K39" s="69"/>
      <c r="L39" s="1"/>
      <c r="M39" s="1"/>
      <c r="N39" s="1"/>
      <c r="O39" s="1"/>
      <c r="P39" s="1"/>
      <c r="Q39" s="1"/>
      <c r="R39" s="1"/>
      <c r="S39" s="1"/>
      <c r="T39" s="1"/>
      <c r="U39" s="1"/>
      <c r="V39" s="1"/>
      <c r="W39" s="1"/>
      <c r="X39" s="1"/>
    </row>
    <row r="40" spans="1:24" ht="75" x14ac:dyDescent="0.25">
      <c r="A40" s="144"/>
      <c r="B40" s="147"/>
      <c r="C40" s="44">
        <v>37</v>
      </c>
      <c r="D40" s="83" t="s">
        <v>61</v>
      </c>
      <c r="E40" s="30">
        <v>339030240</v>
      </c>
      <c r="F40" s="30" t="s">
        <v>36</v>
      </c>
      <c r="G40" s="32">
        <v>109.36</v>
      </c>
      <c r="H40" s="17">
        <v>2</v>
      </c>
      <c r="I40" s="9">
        <f t="shared" si="4"/>
        <v>2</v>
      </c>
      <c r="J40" s="82" t="str">
        <f t="shared" si="3"/>
        <v>OK</v>
      </c>
      <c r="K40" s="69"/>
      <c r="L40" s="1"/>
      <c r="M40" s="1"/>
      <c r="N40" s="1"/>
      <c r="O40" s="1"/>
      <c r="P40" s="1"/>
      <c r="Q40" s="1"/>
      <c r="R40" s="1"/>
      <c r="S40" s="1"/>
      <c r="T40" s="1"/>
      <c r="U40" s="1"/>
      <c r="V40" s="1"/>
      <c r="W40" s="1"/>
      <c r="X40" s="1"/>
    </row>
    <row r="41" spans="1:24" ht="75" x14ac:dyDescent="0.25">
      <c r="A41" s="144"/>
      <c r="B41" s="147"/>
      <c r="C41" s="44">
        <v>38</v>
      </c>
      <c r="D41" s="83" t="s">
        <v>62</v>
      </c>
      <c r="E41" s="30">
        <v>339030240</v>
      </c>
      <c r="F41" s="30" t="s">
        <v>36</v>
      </c>
      <c r="G41" s="32">
        <v>145</v>
      </c>
      <c r="H41" s="17">
        <v>2</v>
      </c>
      <c r="I41" s="9">
        <f t="shared" si="4"/>
        <v>2</v>
      </c>
      <c r="J41" s="82" t="str">
        <f t="shared" si="3"/>
        <v>OK</v>
      </c>
      <c r="K41" s="69"/>
      <c r="L41" s="1"/>
      <c r="M41" s="1"/>
      <c r="N41" s="1"/>
      <c r="O41" s="1"/>
      <c r="P41" s="1"/>
      <c r="Q41" s="1"/>
      <c r="R41" s="1"/>
      <c r="S41" s="1"/>
      <c r="T41" s="1"/>
      <c r="U41" s="1"/>
      <c r="V41" s="1"/>
      <c r="W41" s="1"/>
      <c r="X41" s="1"/>
    </row>
    <row r="42" spans="1:24" ht="56.25" x14ac:dyDescent="0.25">
      <c r="A42" s="144"/>
      <c r="B42" s="147"/>
      <c r="C42" s="44">
        <v>39</v>
      </c>
      <c r="D42" s="83" t="s">
        <v>63</v>
      </c>
      <c r="E42" s="30">
        <v>339030240</v>
      </c>
      <c r="F42" s="30" t="s">
        <v>70</v>
      </c>
      <c r="G42" s="32">
        <v>71.540000000000006</v>
      </c>
      <c r="H42" s="17">
        <v>20</v>
      </c>
      <c r="I42" s="9">
        <f t="shared" si="4"/>
        <v>20</v>
      </c>
      <c r="J42" s="82" t="str">
        <f t="shared" si="3"/>
        <v>OK</v>
      </c>
      <c r="K42" s="69"/>
      <c r="L42" s="1"/>
      <c r="M42" s="1"/>
      <c r="N42" s="1"/>
      <c r="O42" s="1"/>
      <c r="P42" s="1"/>
      <c r="Q42" s="1"/>
      <c r="R42" s="1"/>
      <c r="S42" s="1"/>
      <c r="T42" s="1"/>
      <c r="U42" s="1"/>
      <c r="V42" s="1"/>
      <c r="W42" s="1"/>
      <c r="X42" s="1"/>
    </row>
    <row r="43" spans="1:24" ht="75" x14ac:dyDescent="0.25">
      <c r="A43" s="144"/>
      <c r="B43" s="147"/>
      <c r="C43" s="44">
        <v>40</v>
      </c>
      <c r="D43" s="83" t="s">
        <v>64</v>
      </c>
      <c r="E43" s="30">
        <v>339030240</v>
      </c>
      <c r="F43" s="30" t="s">
        <v>36</v>
      </c>
      <c r="G43" s="32">
        <v>147.27000000000001</v>
      </c>
      <c r="H43" s="17">
        <v>30</v>
      </c>
      <c r="I43" s="9">
        <f t="shared" si="4"/>
        <v>30</v>
      </c>
      <c r="J43" s="82" t="str">
        <f t="shared" si="3"/>
        <v>OK</v>
      </c>
      <c r="K43" s="69"/>
      <c r="L43" s="1"/>
      <c r="M43" s="1"/>
      <c r="N43" s="1"/>
      <c r="O43" s="1"/>
      <c r="P43" s="1"/>
      <c r="Q43" s="1"/>
      <c r="R43" s="1"/>
      <c r="S43" s="1"/>
      <c r="T43" s="1"/>
      <c r="U43" s="1"/>
      <c r="V43" s="1"/>
      <c r="W43" s="1"/>
      <c r="X43" s="1"/>
    </row>
    <row r="44" spans="1:24" ht="56.25" x14ac:dyDescent="0.25">
      <c r="A44" s="144"/>
      <c r="B44" s="147"/>
      <c r="C44" s="44">
        <v>41</v>
      </c>
      <c r="D44" s="84" t="s">
        <v>65</v>
      </c>
      <c r="E44" s="30">
        <v>339030240</v>
      </c>
      <c r="F44" s="30" t="s">
        <v>36</v>
      </c>
      <c r="G44" s="32">
        <v>52.61</v>
      </c>
      <c r="H44" s="13">
        <v>60</v>
      </c>
      <c r="I44" s="9">
        <f t="shared" si="4"/>
        <v>60</v>
      </c>
      <c r="J44" s="82" t="str">
        <f t="shared" si="3"/>
        <v>OK</v>
      </c>
      <c r="K44" s="69"/>
      <c r="L44" s="1"/>
      <c r="M44" s="1"/>
      <c r="N44" s="1"/>
      <c r="O44" s="1"/>
      <c r="P44" s="1"/>
      <c r="Q44" s="1"/>
      <c r="R44" s="1"/>
      <c r="S44" s="1"/>
      <c r="T44" s="1"/>
      <c r="U44" s="1"/>
      <c r="V44" s="1"/>
      <c r="W44" s="1"/>
      <c r="X44" s="1"/>
    </row>
    <row r="45" spans="1:24" ht="56.25" x14ac:dyDescent="0.25">
      <c r="A45" s="144"/>
      <c r="B45" s="147"/>
      <c r="C45" s="44">
        <v>42</v>
      </c>
      <c r="D45" s="83" t="s">
        <v>66</v>
      </c>
      <c r="E45" s="30">
        <v>339030240</v>
      </c>
      <c r="F45" s="30" t="s">
        <v>36</v>
      </c>
      <c r="G45" s="32">
        <v>30.74</v>
      </c>
      <c r="H45" s="14">
        <v>80</v>
      </c>
      <c r="I45" s="9">
        <f t="shared" si="4"/>
        <v>80</v>
      </c>
      <c r="J45" s="82" t="str">
        <f t="shared" si="3"/>
        <v>OK</v>
      </c>
      <c r="K45" s="69"/>
      <c r="L45" s="1"/>
      <c r="M45" s="1"/>
      <c r="N45" s="1"/>
      <c r="O45" s="1"/>
      <c r="P45" s="1"/>
      <c r="Q45" s="1"/>
      <c r="R45" s="1"/>
      <c r="S45" s="1"/>
      <c r="T45" s="1"/>
      <c r="U45" s="1"/>
      <c r="V45" s="1"/>
      <c r="W45" s="1"/>
      <c r="X45" s="1"/>
    </row>
    <row r="46" spans="1:24" ht="37.5" x14ac:dyDescent="0.25">
      <c r="A46" s="144"/>
      <c r="B46" s="147"/>
      <c r="C46" s="44">
        <v>43</v>
      </c>
      <c r="D46" s="81" t="s">
        <v>67</v>
      </c>
      <c r="E46" s="30">
        <v>339030240</v>
      </c>
      <c r="F46" s="30" t="s">
        <v>36</v>
      </c>
      <c r="G46" s="32">
        <v>27.86</v>
      </c>
      <c r="H46" s="13">
        <v>80</v>
      </c>
      <c r="I46" s="9">
        <f t="shared" si="4"/>
        <v>80</v>
      </c>
      <c r="J46" s="82" t="str">
        <f t="shared" si="3"/>
        <v>OK</v>
      </c>
      <c r="K46" s="69"/>
      <c r="L46" s="1"/>
      <c r="M46" s="1"/>
      <c r="N46" s="1"/>
      <c r="O46" s="1"/>
      <c r="P46" s="1"/>
      <c r="Q46" s="1"/>
      <c r="R46" s="1"/>
      <c r="S46" s="1"/>
      <c r="T46" s="1"/>
      <c r="U46" s="1"/>
      <c r="V46" s="1"/>
      <c r="W46" s="1"/>
      <c r="X46" s="1"/>
    </row>
    <row r="47" spans="1:24" ht="37.5" x14ac:dyDescent="0.25">
      <c r="A47" s="144"/>
      <c r="B47" s="147"/>
      <c r="C47" s="44">
        <v>44</v>
      </c>
      <c r="D47" s="81" t="s">
        <v>68</v>
      </c>
      <c r="E47" s="30" t="s">
        <v>71</v>
      </c>
      <c r="F47" s="30" t="s">
        <v>36</v>
      </c>
      <c r="G47" s="32">
        <v>12.18</v>
      </c>
      <c r="H47" s="13">
        <v>100</v>
      </c>
      <c r="I47" s="9">
        <f t="shared" si="4"/>
        <v>100</v>
      </c>
      <c r="J47" s="82" t="str">
        <f t="shared" si="3"/>
        <v>OK</v>
      </c>
      <c r="K47" s="69"/>
      <c r="L47" s="1"/>
      <c r="M47" s="1"/>
      <c r="N47" s="1"/>
      <c r="O47" s="1"/>
      <c r="P47" s="1"/>
      <c r="Q47" s="1"/>
      <c r="R47" s="1"/>
      <c r="S47" s="1"/>
      <c r="T47" s="1"/>
      <c r="U47" s="1"/>
      <c r="V47" s="1"/>
      <c r="W47" s="1"/>
      <c r="X47" s="1"/>
    </row>
    <row r="48" spans="1:24" ht="57" thickBot="1" x14ac:dyDescent="0.3">
      <c r="A48" s="145"/>
      <c r="B48" s="148"/>
      <c r="C48" s="45">
        <v>45</v>
      </c>
      <c r="D48" s="81" t="s">
        <v>69</v>
      </c>
      <c r="E48" s="30" t="s">
        <v>71</v>
      </c>
      <c r="F48" s="30" t="s">
        <v>36</v>
      </c>
      <c r="G48" s="32">
        <v>107.59</v>
      </c>
      <c r="H48" s="13">
        <v>140</v>
      </c>
      <c r="I48" s="9">
        <f t="shared" si="4"/>
        <v>140</v>
      </c>
      <c r="J48" s="82" t="str">
        <f t="shared" si="3"/>
        <v>OK</v>
      </c>
      <c r="K48" s="69"/>
      <c r="L48" s="1"/>
      <c r="M48" s="1"/>
      <c r="N48" s="1"/>
      <c r="O48" s="1"/>
      <c r="P48" s="1"/>
      <c r="Q48" s="1"/>
      <c r="R48" s="1"/>
      <c r="S48" s="1"/>
      <c r="T48" s="1"/>
      <c r="U48" s="1"/>
      <c r="V48" s="1"/>
      <c r="W48" s="1"/>
      <c r="X48" s="1"/>
    </row>
    <row r="49" spans="1:24" ht="112.5" x14ac:dyDescent="0.25">
      <c r="A49" s="100" t="s">
        <v>73</v>
      </c>
      <c r="B49" s="102">
        <v>7</v>
      </c>
      <c r="C49" s="46">
        <v>48</v>
      </c>
      <c r="D49" s="81" t="s">
        <v>74</v>
      </c>
      <c r="E49" s="30">
        <v>449052380</v>
      </c>
      <c r="F49" s="30" t="s">
        <v>70</v>
      </c>
      <c r="G49" s="8">
        <v>373.22</v>
      </c>
      <c r="H49" s="13">
        <v>2</v>
      </c>
      <c r="I49" s="9">
        <f t="shared" si="4"/>
        <v>2</v>
      </c>
      <c r="J49" s="82" t="str">
        <f t="shared" si="3"/>
        <v>OK</v>
      </c>
      <c r="K49" s="69"/>
      <c r="L49" s="1"/>
      <c r="M49" s="1"/>
      <c r="N49" s="1"/>
      <c r="O49" s="1"/>
      <c r="P49" s="1"/>
      <c r="Q49" s="1"/>
      <c r="R49" s="1"/>
      <c r="S49" s="1"/>
      <c r="T49" s="1"/>
      <c r="U49" s="1"/>
      <c r="V49" s="1"/>
      <c r="W49" s="1"/>
      <c r="X49" s="1"/>
    </row>
    <row r="50" spans="1:24" ht="57" thickBot="1" x14ac:dyDescent="0.3">
      <c r="A50" s="101"/>
      <c r="B50" s="103"/>
      <c r="C50" s="47">
        <v>49</v>
      </c>
      <c r="D50" s="81" t="s">
        <v>75</v>
      </c>
      <c r="E50" s="30">
        <v>449052380</v>
      </c>
      <c r="F50" s="30" t="s">
        <v>36</v>
      </c>
      <c r="G50" s="8">
        <v>576.78</v>
      </c>
      <c r="H50" s="13">
        <v>2</v>
      </c>
      <c r="I50" s="9">
        <f t="shared" si="4"/>
        <v>2</v>
      </c>
      <c r="J50" s="82" t="str">
        <f t="shared" si="3"/>
        <v>OK</v>
      </c>
      <c r="K50" s="69"/>
      <c r="L50" s="1"/>
      <c r="M50" s="1"/>
      <c r="N50" s="1"/>
      <c r="O50" s="1"/>
      <c r="P50" s="1"/>
      <c r="Q50" s="1"/>
      <c r="R50" s="1"/>
      <c r="S50" s="1"/>
      <c r="T50" s="1"/>
      <c r="U50" s="1"/>
      <c r="V50" s="1"/>
      <c r="W50" s="1"/>
      <c r="X50" s="1"/>
    </row>
    <row r="51" spans="1:24" ht="409.6" thickBot="1" x14ac:dyDescent="0.3">
      <c r="A51" s="59" t="s">
        <v>73</v>
      </c>
      <c r="B51" s="55">
        <v>8</v>
      </c>
      <c r="C51" s="48">
        <v>50</v>
      </c>
      <c r="D51" s="83" t="s">
        <v>76</v>
      </c>
      <c r="E51" s="30">
        <v>449052380</v>
      </c>
      <c r="F51" s="30" t="s">
        <v>36</v>
      </c>
      <c r="G51" s="8">
        <v>1136.6600000000001</v>
      </c>
      <c r="H51" s="14">
        <v>3</v>
      </c>
      <c r="I51" s="9">
        <f t="shared" si="4"/>
        <v>3</v>
      </c>
      <c r="J51" s="82" t="str">
        <f t="shared" si="3"/>
        <v>OK</v>
      </c>
      <c r="K51" s="69"/>
      <c r="L51" s="92"/>
      <c r="M51" s="1"/>
      <c r="N51" s="1"/>
      <c r="O51" s="1"/>
      <c r="P51" s="1"/>
      <c r="Q51" s="1"/>
      <c r="R51" s="1"/>
      <c r="S51" s="1"/>
      <c r="T51" s="1"/>
      <c r="U51" s="1"/>
      <c r="V51" s="1"/>
      <c r="W51" s="1"/>
      <c r="X51" s="1"/>
    </row>
    <row r="52" spans="1:24" ht="132" thickBot="1" x14ac:dyDescent="0.3">
      <c r="A52" s="65" t="s">
        <v>77</v>
      </c>
      <c r="B52" s="58">
        <v>9</v>
      </c>
      <c r="C52" s="49">
        <v>51</v>
      </c>
      <c r="D52" s="83" t="s">
        <v>78</v>
      </c>
      <c r="E52" s="30">
        <v>449052120</v>
      </c>
      <c r="F52" s="30" t="s">
        <v>36</v>
      </c>
      <c r="G52" s="8">
        <v>758.87</v>
      </c>
      <c r="H52" s="13">
        <v>2</v>
      </c>
      <c r="I52" s="9">
        <f t="shared" si="4"/>
        <v>2</v>
      </c>
      <c r="J52" s="82" t="str">
        <f t="shared" si="3"/>
        <v>OK</v>
      </c>
      <c r="K52" s="69"/>
      <c r="L52" s="93"/>
      <c r="M52" s="1"/>
      <c r="N52" s="1"/>
      <c r="O52" s="1"/>
      <c r="P52" s="1"/>
      <c r="Q52" s="1"/>
      <c r="R52" s="1"/>
      <c r="S52" s="1"/>
      <c r="T52" s="1"/>
      <c r="U52" s="1"/>
      <c r="V52" s="1"/>
      <c r="W52" s="1"/>
      <c r="X52" s="1"/>
    </row>
    <row r="53" spans="1:24" ht="75.75" thickBot="1" x14ac:dyDescent="0.3">
      <c r="A53" s="66" t="s">
        <v>79</v>
      </c>
      <c r="B53" s="56">
        <v>10</v>
      </c>
      <c r="C53" s="50">
        <v>52</v>
      </c>
      <c r="D53" s="83" t="s">
        <v>80</v>
      </c>
      <c r="E53" s="30">
        <v>449052080</v>
      </c>
      <c r="F53" s="30" t="s">
        <v>36</v>
      </c>
      <c r="G53" s="8">
        <v>770</v>
      </c>
      <c r="H53" s="14">
        <v>3</v>
      </c>
      <c r="I53" s="9">
        <f t="shared" si="4"/>
        <v>3</v>
      </c>
      <c r="J53" s="82" t="str">
        <f t="shared" si="3"/>
        <v>OK</v>
      </c>
      <c r="K53" s="69"/>
      <c r="L53" s="1"/>
      <c r="M53" s="1"/>
      <c r="N53" s="1"/>
      <c r="O53" s="1"/>
      <c r="P53" s="1"/>
      <c r="Q53" s="1"/>
      <c r="R53" s="1"/>
      <c r="S53" s="1"/>
      <c r="T53" s="1"/>
      <c r="U53" s="1"/>
      <c r="V53" s="1"/>
      <c r="W53" s="1"/>
      <c r="X53" s="1"/>
    </row>
    <row r="54" spans="1:24" ht="48" thickBot="1" x14ac:dyDescent="0.3">
      <c r="A54" s="67" t="s">
        <v>77</v>
      </c>
      <c r="B54" s="57">
        <v>12</v>
      </c>
      <c r="C54" s="51">
        <v>56</v>
      </c>
      <c r="D54" s="83" t="s">
        <v>81</v>
      </c>
      <c r="E54" s="30">
        <v>339030260</v>
      </c>
      <c r="F54" s="30" t="s">
        <v>36</v>
      </c>
      <c r="G54" s="8">
        <v>66.239999999999995</v>
      </c>
      <c r="H54" s="14">
        <v>8</v>
      </c>
      <c r="I54" s="9">
        <f t="shared" si="4"/>
        <v>8</v>
      </c>
      <c r="J54" s="82" t="str">
        <f t="shared" si="3"/>
        <v>OK</v>
      </c>
      <c r="K54" s="69"/>
      <c r="L54" s="1"/>
      <c r="M54" s="1"/>
      <c r="N54" s="1"/>
      <c r="O54" s="1"/>
      <c r="P54" s="1"/>
      <c r="Q54" s="1"/>
      <c r="R54" s="1"/>
      <c r="S54" s="1"/>
      <c r="T54" s="1"/>
      <c r="U54" s="1"/>
      <c r="V54" s="1"/>
      <c r="W54" s="1"/>
      <c r="X54" s="1"/>
    </row>
    <row r="55" spans="1:24" ht="56.25" x14ac:dyDescent="0.25">
      <c r="A55" s="107" t="s">
        <v>82</v>
      </c>
      <c r="B55" s="104">
        <v>13</v>
      </c>
      <c r="C55" s="52">
        <v>57</v>
      </c>
      <c r="D55" s="83" t="s">
        <v>83</v>
      </c>
      <c r="E55" s="30" t="s">
        <v>89</v>
      </c>
      <c r="F55" s="30" t="s">
        <v>87</v>
      </c>
      <c r="G55" s="8">
        <v>3.97</v>
      </c>
      <c r="H55" s="14">
        <v>30</v>
      </c>
      <c r="I55" s="9">
        <f t="shared" si="4"/>
        <v>30</v>
      </c>
      <c r="J55" s="82" t="str">
        <f t="shared" si="3"/>
        <v>OK</v>
      </c>
      <c r="K55" s="69"/>
      <c r="L55" s="1"/>
      <c r="M55" s="1"/>
      <c r="N55" s="1"/>
      <c r="O55" s="1"/>
      <c r="P55" s="1"/>
      <c r="Q55" s="1"/>
      <c r="R55" s="1"/>
      <c r="S55" s="1"/>
      <c r="T55" s="1"/>
      <c r="U55" s="1"/>
      <c r="V55" s="1"/>
      <c r="W55" s="1"/>
      <c r="X55" s="1"/>
    </row>
    <row r="56" spans="1:24" ht="56.25" x14ac:dyDescent="0.25">
      <c r="A56" s="108"/>
      <c r="B56" s="105"/>
      <c r="C56" s="52">
        <v>58</v>
      </c>
      <c r="D56" s="83" t="s">
        <v>84</v>
      </c>
      <c r="E56" s="30" t="s">
        <v>89</v>
      </c>
      <c r="F56" s="30" t="s">
        <v>87</v>
      </c>
      <c r="G56" s="8">
        <v>3.4</v>
      </c>
      <c r="H56" s="14">
        <v>30</v>
      </c>
      <c r="I56" s="9">
        <f t="shared" si="4"/>
        <v>30</v>
      </c>
      <c r="J56" s="82" t="str">
        <f t="shared" si="3"/>
        <v>OK</v>
      </c>
      <c r="K56" s="69"/>
      <c r="L56" s="1"/>
      <c r="M56" s="1"/>
      <c r="N56" s="1"/>
      <c r="O56" s="1"/>
      <c r="P56" s="1"/>
      <c r="Q56" s="1"/>
      <c r="R56" s="1"/>
      <c r="S56" s="1"/>
      <c r="T56" s="1"/>
      <c r="U56" s="1"/>
      <c r="V56" s="1"/>
      <c r="W56" s="1"/>
      <c r="X56" s="1"/>
    </row>
    <row r="57" spans="1:24" ht="187.5" x14ac:dyDescent="0.25">
      <c r="A57" s="108"/>
      <c r="B57" s="105"/>
      <c r="C57" s="52">
        <v>59</v>
      </c>
      <c r="D57" s="81" t="s">
        <v>85</v>
      </c>
      <c r="E57" s="30" t="s">
        <v>89</v>
      </c>
      <c r="F57" s="30" t="s">
        <v>88</v>
      </c>
      <c r="G57" s="8">
        <v>75.959999999999994</v>
      </c>
      <c r="H57" s="13">
        <v>15</v>
      </c>
      <c r="I57" s="9">
        <f t="shared" si="4"/>
        <v>15</v>
      </c>
      <c r="J57" s="82" t="str">
        <f t="shared" si="3"/>
        <v>OK</v>
      </c>
      <c r="K57" s="69"/>
      <c r="L57" s="1"/>
      <c r="M57" s="1"/>
      <c r="N57" s="1"/>
      <c r="O57" s="1"/>
      <c r="P57" s="1"/>
      <c r="Q57" s="1"/>
      <c r="R57" s="1"/>
      <c r="S57" s="1"/>
      <c r="T57" s="1"/>
      <c r="U57" s="1"/>
      <c r="V57" s="1"/>
      <c r="W57" s="1"/>
      <c r="X57" s="1"/>
    </row>
    <row r="58" spans="1:24" ht="112.5" x14ac:dyDescent="0.25">
      <c r="A58" s="109"/>
      <c r="B58" s="106"/>
      <c r="C58" s="52">
        <v>60</v>
      </c>
      <c r="D58" s="83" t="s">
        <v>86</v>
      </c>
      <c r="E58" s="30" t="s">
        <v>89</v>
      </c>
      <c r="F58" s="30" t="s">
        <v>88</v>
      </c>
      <c r="G58" s="8">
        <v>49.31</v>
      </c>
      <c r="H58" s="14">
        <v>45</v>
      </c>
      <c r="I58" s="9">
        <f t="shared" si="4"/>
        <v>45</v>
      </c>
      <c r="J58" s="82" t="str">
        <f t="shared" si="3"/>
        <v>OK</v>
      </c>
      <c r="K58" s="69"/>
      <c r="L58" s="1"/>
      <c r="M58" s="1"/>
      <c r="N58" s="1"/>
      <c r="O58" s="1"/>
      <c r="P58" s="1"/>
      <c r="Q58" s="1"/>
      <c r="R58" s="1"/>
      <c r="S58" s="1"/>
      <c r="T58" s="1"/>
      <c r="U58" s="1"/>
      <c r="V58" s="1"/>
      <c r="W58" s="1"/>
      <c r="X58" s="1"/>
    </row>
    <row r="59" spans="1:24" ht="37.5" x14ac:dyDescent="0.25">
      <c r="A59" s="137" t="s">
        <v>77</v>
      </c>
      <c r="B59" s="134">
        <v>14</v>
      </c>
      <c r="C59" s="53">
        <v>61</v>
      </c>
      <c r="D59" s="83" t="s">
        <v>90</v>
      </c>
      <c r="E59" s="30">
        <v>339030420</v>
      </c>
      <c r="F59" s="30" t="s">
        <v>88</v>
      </c>
      <c r="G59" s="8">
        <v>165.65</v>
      </c>
      <c r="H59" s="14">
        <v>3</v>
      </c>
      <c r="I59" s="9">
        <f t="shared" si="4"/>
        <v>3</v>
      </c>
      <c r="J59" s="82" t="str">
        <f t="shared" si="3"/>
        <v>OK</v>
      </c>
      <c r="K59" s="69"/>
      <c r="L59" s="1"/>
      <c r="M59" s="1"/>
      <c r="N59" s="1"/>
      <c r="O59" s="1"/>
      <c r="P59" s="1"/>
      <c r="Q59" s="1"/>
      <c r="R59" s="1"/>
      <c r="S59" s="1"/>
      <c r="T59" s="1"/>
      <c r="U59" s="1"/>
      <c r="V59" s="1"/>
      <c r="W59" s="1"/>
      <c r="X59" s="1"/>
    </row>
    <row r="60" spans="1:24" ht="37.5" x14ac:dyDescent="0.25">
      <c r="A60" s="138"/>
      <c r="B60" s="135"/>
      <c r="C60" s="53">
        <v>62</v>
      </c>
      <c r="D60" s="83" t="s">
        <v>91</v>
      </c>
      <c r="E60" s="30">
        <v>339030420</v>
      </c>
      <c r="F60" s="30" t="s">
        <v>36</v>
      </c>
      <c r="G60" s="8">
        <v>51.9</v>
      </c>
      <c r="H60" s="14">
        <v>3</v>
      </c>
      <c r="I60" s="9">
        <f t="shared" si="4"/>
        <v>3</v>
      </c>
      <c r="J60" s="82" t="str">
        <f t="shared" si="3"/>
        <v>OK</v>
      </c>
      <c r="K60" s="69"/>
      <c r="L60" s="1"/>
      <c r="M60" s="1"/>
      <c r="N60" s="1"/>
      <c r="O60" s="1"/>
      <c r="P60" s="1"/>
      <c r="Q60" s="1"/>
      <c r="R60" s="1"/>
      <c r="S60" s="1"/>
      <c r="T60" s="1"/>
      <c r="U60" s="1"/>
      <c r="V60" s="1"/>
      <c r="W60" s="1"/>
      <c r="X60" s="1"/>
    </row>
    <row r="61" spans="1:24" ht="37.5" x14ac:dyDescent="0.25">
      <c r="A61" s="138"/>
      <c r="B61" s="135"/>
      <c r="C61" s="53">
        <v>63</v>
      </c>
      <c r="D61" s="83" t="s">
        <v>92</v>
      </c>
      <c r="E61" s="30">
        <v>339030420</v>
      </c>
      <c r="F61" s="30" t="s">
        <v>36</v>
      </c>
      <c r="G61" s="8">
        <v>49.73</v>
      </c>
      <c r="H61" s="14">
        <v>3</v>
      </c>
      <c r="I61" s="9">
        <f t="shared" si="4"/>
        <v>3</v>
      </c>
      <c r="J61" s="82" t="str">
        <f t="shared" si="3"/>
        <v>OK</v>
      </c>
      <c r="K61" s="69"/>
      <c r="L61" s="1"/>
      <c r="M61" s="1"/>
      <c r="N61" s="1"/>
      <c r="O61" s="1"/>
      <c r="P61" s="1"/>
      <c r="Q61" s="1"/>
      <c r="R61" s="1"/>
      <c r="S61" s="1"/>
      <c r="T61" s="1"/>
      <c r="U61" s="1"/>
      <c r="V61" s="1"/>
      <c r="W61" s="1"/>
      <c r="X61" s="1"/>
    </row>
    <row r="62" spans="1:24" ht="37.5" x14ac:dyDescent="0.25">
      <c r="A62" s="138"/>
      <c r="B62" s="135"/>
      <c r="C62" s="53">
        <v>64</v>
      </c>
      <c r="D62" s="83" t="s">
        <v>93</v>
      </c>
      <c r="E62" s="30">
        <v>339030420</v>
      </c>
      <c r="F62" s="30" t="s">
        <v>88</v>
      </c>
      <c r="G62" s="8">
        <v>95.96</v>
      </c>
      <c r="H62" s="14">
        <v>3</v>
      </c>
      <c r="I62" s="9">
        <f t="shared" si="4"/>
        <v>3</v>
      </c>
      <c r="J62" s="82" t="str">
        <f t="shared" si="3"/>
        <v>OK</v>
      </c>
      <c r="K62" s="69"/>
      <c r="L62" s="1"/>
      <c r="M62" s="1"/>
      <c r="N62" s="1"/>
      <c r="O62" s="1"/>
      <c r="P62" s="1"/>
      <c r="Q62" s="1"/>
      <c r="R62" s="1"/>
      <c r="S62" s="1"/>
      <c r="T62" s="1"/>
      <c r="U62" s="1"/>
      <c r="V62" s="1"/>
      <c r="W62" s="1"/>
      <c r="X62" s="1"/>
    </row>
    <row r="63" spans="1:24" ht="37.5" x14ac:dyDescent="0.25">
      <c r="A63" s="138"/>
      <c r="B63" s="135"/>
      <c r="C63" s="53">
        <v>65</v>
      </c>
      <c r="D63" s="81" t="s">
        <v>94</v>
      </c>
      <c r="E63" s="30">
        <v>339030420</v>
      </c>
      <c r="F63" s="30" t="s">
        <v>88</v>
      </c>
      <c r="G63" s="8">
        <v>49.69</v>
      </c>
      <c r="H63" s="13">
        <v>3</v>
      </c>
      <c r="I63" s="9">
        <f t="shared" si="4"/>
        <v>3</v>
      </c>
      <c r="J63" s="82" t="str">
        <f t="shared" si="3"/>
        <v>OK</v>
      </c>
      <c r="K63" s="69"/>
      <c r="L63" s="1"/>
      <c r="M63" s="1"/>
      <c r="N63" s="1"/>
      <c r="O63" s="1"/>
      <c r="P63" s="1"/>
      <c r="Q63" s="1"/>
      <c r="R63" s="1"/>
      <c r="S63" s="1"/>
      <c r="T63" s="1"/>
      <c r="U63" s="1"/>
      <c r="V63" s="1"/>
      <c r="W63" s="1"/>
      <c r="X63" s="1"/>
    </row>
    <row r="64" spans="1:24" ht="37.5" x14ac:dyDescent="0.25">
      <c r="A64" s="138"/>
      <c r="B64" s="135"/>
      <c r="C64" s="53">
        <v>66</v>
      </c>
      <c r="D64" s="83" t="s">
        <v>95</v>
      </c>
      <c r="E64" s="30">
        <v>339030420</v>
      </c>
      <c r="F64" s="30" t="s">
        <v>36</v>
      </c>
      <c r="G64" s="8">
        <v>6.53</v>
      </c>
      <c r="H64" s="18">
        <v>2</v>
      </c>
      <c r="I64" s="9">
        <f t="shared" si="4"/>
        <v>2</v>
      </c>
      <c r="J64" s="82" t="str">
        <f t="shared" si="3"/>
        <v>OK</v>
      </c>
      <c r="K64" s="69"/>
      <c r="L64" s="1"/>
      <c r="M64" s="1"/>
      <c r="N64" s="1"/>
      <c r="O64" s="1"/>
      <c r="P64" s="1"/>
      <c r="Q64" s="1"/>
      <c r="R64" s="1"/>
      <c r="S64" s="1"/>
      <c r="T64" s="1"/>
      <c r="U64" s="1"/>
      <c r="V64" s="1"/>
      <c r="W64" s="1"/>
      <c r="X64" s="1"/>
    </row>
    <row r="65" spans="1:24" ht="37.5" x14ac:dyDescent="0.25">
      <c r="A65" s="138"/>
      <c r="B65" s="135"/>
      <c r="C65" s="53">
        <v>67</v>
      </c>
      <c r="D65" s="83" t="s">
        <v>96</v>
      </c>
      <c r="E65" s="30">
        <v>339030420</v>
      </c>
      <c r="F65" s="30" t="s">
        <v>36</v>
      </c>
      <c r="G65" s="8">
        <v>54.9</v>
      </c>
      <c r="H65" s="18">
        <v>2</v>
      </c>
      <c r="I65" s="9">
        <f t="shared" si="4"/>
        <v>2</v>
      </c>
      <c r="J65" s="82" t="str">
        <f t="shared" si="3"/>
        <v>OK</v>
      </c>
      <c r="K65" s="69"/>
      <c r="L65" s="1"/>
      <c r="M65" s="1"/>
      <c r="N65" s="1"/>
      <c r="O65" s="1"/>
      <c r="P65" s="1"/>
      <c r="Q65" s="1"/>
      <c r="R65" s="1"/>
      <c r="S65" s="1"/>
      <c r="T65" s="1"/>
      <c r="U65" s="1"/>
      <c r="V65" s="1"/>
      <c r="W65" s="1"/>
      <c r="X65" s="1"/>
    </row>
    <row r="66" spans="1:24" ht="38.25" thickBot="1" x14ac:dyDescent="0.3">
      <c r="A66" s="139"/>
      <c r="B66" s="136"/>
      <c r="C66" s="54">
        <v>68</v>
      </c>
      <c r="D66" s="85" t="s">
        <v>97</v>
      </c>
      <c r="E66" s="86">
        <v>339030420</v>
      </c>
      <c r="F66" s="87" t="s">
        <v>88</v>
      </c>
      <c r="G66" s="88">
        <v>289.66000000000003</v>
      </c>
      <c r="H66" s="89">
        <v>3</v>
      </c>
      <c r="I66" s="90">
        <f t="shared" si="4"/>
        <v>3</v>
      </c>
      <c r="J66" s="91" t="str">
        <f t="shared" si="3"/>
        <v>OK</v>
      </c>
      <c r="K66" s="69"/>
      <c r="L66" s="1"/>
      <c r="M66" s="1"/>
      <c r="N66" s="1"/>
      <c r="O66" s="1"/>
      <c r="P66" s="1"/>
      <c r="Q66" s="1"/>
      <c r="R66" s="1"/>
      <c r="S66" s="1"/>
      <c r="T66" s="1"/>
      <c r="U66" s="1"/>
      <c r="V66" s="1"/>
      <c r="W66" s="1"/>
      <c r="X66" s="1"/>
    </row>
    <row r="67" spans="1:24" x14ac:dyDescent="0.25">
      <c r="K67" s="19"/>
      <c r="L67" s="4"/>
      <c r="M67" s="4"/>
      <c r="N67" s="22"/>
      <c r="O67" s="8"/>
      <c r="P67" s="19"/>
      <c r="Q67" s="4"/>
      <c r="R67" s="4"/>
      <c r="S67" s="22"/>
      <c r="T67" s="19"/>
      <c r="U67" s="4"/>
      <c r="V67" s="22"/>
      <c r="W67" s="19"/>
      <c r="X67" s="4"/>
    </row>
    <row r="68" spans="1:24" x14ac:dyDescent="0.25">
      <c r="K68" s="19"/>
      <c r="L68" s="4"/>
      <c r="M68" s="4"/>
      <c r="N68" s="22"/>
      <c r="O68" s="8"/>
      <c r="P68" s="19"/>
      <c r="Q68" s="4"/>
      <c r="R68" s="4"/>
      <c r="S68" s="22"/>
      <c r="T68" s="19"/>
      <c r="U68" s="4"/>
      <c r="V68" s="22"/>
      <c r="W68" s="19"/>
      <c r="X68" s="4"/>
    </row>
    <row r="69" spans="1:24" x14ac:dyDescent="0.25">
      <c r="K69" s="19"/>
      <c r="L69" s="4"/>
      <c r="M69" s="4"/>
      <c r="N69" s="22"/>
      <c r="O69" s="8"/>
      <c r="P69" s="19"/>
      <c r="Q69" s="4"/>
      <c r="R69" s="4"/>
      <c r="S69" s="22"/>
      <c r="T69" s="19"/>
      <c r="U69" s="4"/>
      <c r="V69" s="22"/>
      <c r="W69" s="19"/>
      <c r="X69" s="4"/>
    </row>
    <row r="70" spans="1:24" x14ac:dyDescent="0.25">
      <c r="K70" s="19"/>
      <c r="L70" s="4"/>
      <c r="M70" s="4"/>
      <c r="N70" s="22"/>
      <c r="O70" s="8"/>
      <c r="P70" s="19"/>
      <c r="Q70" s="4"/>
      <c r="R70" s="4"/>
      <c r="S70" s="22"/>
      <c r="T70" s="19"/>
      <c r="U70" s="4"/>
      <c r="V70" s="22"/>
      <c r="W70" s="19"/>
      <c r="X70" s="4"/>
    </row>
    <row r="71" spans="1:24" x14ac:dyDescent="0.25">
      <c r="D71" s="24"/>
      <c r="K71" s="19"/>
      <c r="L71" s="4"/>
      <c r="M71" s="4"/>
      <c r="N71" s="22"/>
      <c r="O71" s="8"/>
      <c r="P71" s="19"/>
      <c r="Q71" s="4"/>
      <c r="R71" s="4"/>
      <c r="S71" s="22"/>
      <c r="T71" s="19"/>
      <c r="U71" s="4"/>
      <c r="V71" s="22"/>
      <c r="W71" s="19"/>
      <c r="X71" s="4"/>
    </row>
    <row r="72" spans="1:24" x14ac:dyDescent="0.25">
      <c r="K72" s="19"/>
      <c r="L72" s="4"/>
      <c r="M72" s="4"/>
      <c r="N72" s="22"/>
      <c r="O72" s="8"/>
      <c r="P72" s="19"/>
      <c r="Q72" s="4"/>
      <c r="R72" s="4"/>
      <c r="S72" s="22"/>
      <c r="T72" s="19"/>
      <c r="U72" s="4"/>
      <c r="V72" s="22"/>
      <c r="W72" s="19"/>
      <c r="X72" s="4"/>
    </row>
    <row r="73" spans="1:24" x14ac:dyDescent="0.25">
      <c r="K73" s="19"/>
      <c r="L73" s="4"/>
      <c r="M73" s="4"/>
      <c r="N73" s="22"/>
      <c r="O73" s="8"/>
      <c r="P73" s="19"/>
      <c r="Q73" s="4"/>
      <c r="R73" s="4"/>
      <c r="S73" s="22"/>
      <c r="T73" s="19"/>
      <c r="U73" s="4"/>
      <c r="V73" s="22"/>
      <c r="W73" s="19"/>
      <c r="X73" s="4"/>
    </row>
    <row r="74" spans="1:24" x14ac:dyDescent="0.25">
      <c r="K74" s="19"/>
      <c r="L74" s="4"/>
      <c r="M74" s="4"/>
      <c r="N74" s="22"/>
      <c r="O74" s="8"/>
      <c r="P74" s="19"/>
      <c r="Q74" s="4"/>
      <c r="R74" s="4"/>
      <c r="S74" s="22"/>
      <c r="T74" s="19"/>
      <c r="U74" s="4"/>
      <c r="V74" s="22"/>
      <c r="W74" s="19"/>
      <c r="X74" s="4"/>
    </row>
    <row r="75" spans="1:24" x14ac:dyDescent="0.25">
      <c r="K75" s="19"/>
      <c r="L75" s="4"/>
      <c r="M75" s="21"/>
      <c r="N75" s="22"/>
      <c r="O75" s="8"/>
      <c r="P75" s="19"/>
      <c r="Q75" s="4"/>
      <c r="R75" s="21"/>
      <c r="S75" s="22"/>
      <c r="T75" s="19"/>
      <c r="U75" s="4"/>
      <c r="V75" s="22"/>
      <c r="W75" s="19"/>
      <c r="X75" s="4"/>
    </row>
    <row r="76" spans="1:24" x14ac:dyDescent="0.25">
      <c r="K76" s="19"/>
      <c r="L76" s="4"/>
      <c r="N76" s="22"/>
      <c r="O76" s="8"/>
      <c r="P76" s="19"/>
      <c r="Q76" s="4"/>
      <c r="S76" s="22"/>
      <c r="T76" s="19"/>
      <c r="U76" s="4"/>
      <c r="V76" s="22"/>
      <c r="W76" s="19"/>
      <c r="X76" s="4"/>
    </row>
    <row r="77" spans="1:24" x14ac:dyDescent="0.25">
      <c r="K77" s="19"/>
      <c r="L77" s="4"/>
      <c r="N77" s="22"/>
      <c r="O77" s="8"/>
      <c r="P77" s="19"/>
      <c r="Q77" s="4"/>
      <c r="S77" s="22"/>
      <c r="T77" s="19"/>
      <c r="U77" s="4"/>
      <c r="V77" s="22"/>
      <c r="W77" s="19"/>
      <c r="X77" s="4"/>
    </row>
    <row r="78" spans="1:24" x14ac:dyDescent="0.25">
      <c r="K78" s="19"/>
      <c r="L78" s="4"/>
      <c r="N78" s="22"/>
      <c r="O78" s="8"/>
      <c r="P78" s="19"/>
      <c r="Q78" s="4"/>
      <c r="S78" s="22"/>
      <c r="T78" s="19"/>
      <c r="U78" s="4"/>
      <c r="V78" s="22"/>
      <c r="W78" s="19"/>
      <c r="X78" s="4"/>
    </row>
    <row r="79" spans="1:24" x14ac:dyDescent="0.25">
      <c r="K79" s="19"/>
      <c r="L79" s="4"/>
      <c r="N79" s="22"/>
      <c r="O79" s="8"/>
      <c r="P79" s="19"/>
      <c r="Q79" s="4"/>
      <c r="S79" s="22"/>
      <c r="T79" s="19"/>
      <c r="U79" s="4"/>
      <c r="V79" s="22"/>
      <c r="W79" s="19"/>
      <c r="X79" s="4"/>
    </row>
    <row r="80" spans="1:24" x14ac:dyDescent="0.25">
      <c r="K80" s="19"/>
      <c r="L80" s="4"/>
      <c r="N80" s="22"/>
      <c r="O80" s="23"/>
      <c r="P80" s="19"/>
      <c r="Q80" s="4"/>
      <c r="S80" s="22"/>
      <c r="T80" s="19"/>
      <c r="U80" s="4"/>
      <c r="V80" s="22"/>
      <c r="W80" s="19"/>
      <c r="X80" s="4"/>
    </row>
    <row r="81" spans="11:24" x14ac:dyDescent="0.25">
      <c r="K81" s="19"/>
      <c r="L81" s="4"/>
      <c r="N81" s="22"/>
      <c r="P81" s="19"/>
      <c r="Q81" s="4"/>
      <c r="S81" s="22"/>
      <c r="T81" s="19"/>
      <c r="U81" s="4"/>
      <c r="V81" s="22"/>
      <c r="W81" s="19"/>
      <c r="X81" s="4"/>
    </row>
    <row r="82" spans="11:24" x14ac:dyDescent="0.25">
      <c r="K82" s="19"/>
      <c r="L82" s="4"/>
      <c r="N82" s="22"/>
      <c r="P82" s="19"/>
      <c r="Q82" s="4"/>
      <c r="S82" s="22"/>
      <c r="T82" s="19"/>
      <c r="U82" s="4"/>
      <c r="V82" s="22"/>
      <c r="W82" s="19"/>
      <c r="X82" s="4"/>
    </row>
    <row r="83" spans="11:24" x14ac:dyDescent="0.25">
      <c r="K83" s="20"/>
      <c r="L83" s="4"/>
      <c r="N83" s="22"/>
      <c r="P83" s="20"/>
      <c r="Q83" s="4"/>
      <c r="S83" s="22"/>
      <c r="T83" s="20"/>
      <c r="U83" s="4"/>
      <c r="V83" s="22"/>
      <c r="W83" s="20"/>
      <c r="X83" s="4"/>
    </row>
    <row r="84" spans="11:24" x14ac:dyDescent="0.25">
      <c r="L84" s="21"/>
      <c r="N84" s="22"/>
      <c r="Q84" s="21"/>
      <c r="S84" s="22"/>
      <c r="U84" s="21"/>
      <c r="V84" s="22"/>
      <c r="X84" s="21"/>
    </row>
    <row r="85" spans="11:24" x14ac:dyDescent="0.25">
      <c r="N85" s="22"/>
      <c r="S85" s="22"/>
      <c r="V85" s="22"/>
    </row>
    <row r="86" spans="11:24" x14ac:dyDescent="0.25">
      <c r="N86" s="22"/>
      <c r="S86" s="22"/>
      <c r="V86" s="22"/>
    </row>
    <row r="87" spans="11:24" x14ac:dyDescent="0.25">
      <c r="N87" s="22"/>
      <c r="S87" s="22"/>
      <c r="V87" s="22"/>
    </row>
    <row r="88" spans="11:24" x14ac:dyDescent="0.25">
      <c r="N88" s="22"/>
      <c r="S88" s="22"/>
      <c r="V88" s="22"/>
    </row>
    <row r="89" spans="11:24" x14ac:dyDescent="0.25">
      <c r="N89" s="22"/>
      <c r="S89" s="22"/>
      <c r="V89" s="22"/>
    </row>
    <row r="90" spans="11:24" x14ac:dyDescent="0.25">
      <c r="N90" s="22"/>
      <c r="S90" s="22"/>
      <c r="V90" s="22"/>
    </row>
    <row r="91" spans="11:24" x14ac:dyDescent="0.25">
      <c r="N91" s="22"/>
      <c r="S91" s="22"/>
      <c r="V91" s="22"/>
    </row>
    <row r="92" spans="11:24" x14ac:dyDescent="0.25">
      <c r="N92" s="22"/>
      <c r="S92" s="22"/>
      <c r="V92" s="22"/>
    </row>
    <row r="93" spans="11:24" x14ac:dyDescent="0.25">
      <c r="N93" s="22"/>
      <c r="S93" s="22"/>
      <c r="V93" s="22"/>
    </row>
    <row r="94" spans="11:24" x14ac:dyDescent="0.25">
      <c r="N94" s="22"/>
      <c r="S94" s="22"/>
      <c r="V94" s="22"/>
    </row>
    <row r="95" spans="11:24" x14ac:dyDescent="0.25">
      <c r="N95" s="22"/>
      <c r="S95" s="22"/>
      <c r="V95" s="22"/>
    </row>
    <row r="96" spans="11:24" x14ac:dyDescent="0.25">
      <c r="N96" s="22"/>
      <c r="S96" s="22"/>
      <c r="V96" s="22"/>
    </row>
    <row r="97" spans="4:23" x14ac:dyDescent="0.25">
      <c r="N97" s="22"/>
      <c r="S97" s="22"/>
      <c r="V97" s="22"/>
    </row>
    <row r="98" spans="4:23" x14ac:dyDescent="0.25">
      <c r="N98" s="22"/>
      <c r="S98" s="22"/>
      <c r="V98" s="22"/>
    </row>
    <row r="99" spans="4:23" x14ac:dyDescent="0.25">
      <c r="N99" s="22"/>
      <c r="S99" s="22"/>
      <c r="V99" s="22"/>
    </row>
    <row r="100" spans="4:23" x14ac:dyDescent="0.25">
      <c r="N100" s="22"/>
      <c r="S100" s="22"/>
      <c r="V100" s="22"/>
    </row>
    <row r="101" spans="4:23" x14ac:dyDescent="0.25">
      <c r="N101" s="22"/>
      <c r="S101" s="22"/>
      <c r="V101" s="22"/>
    </row>
    <row r="102" spans="4:23" x14ac:dyDescent="0.25">
      <c r="N102" s="22"/>
      <c r="S102" s="22"/>
      <c r="V102" s="22"/>
    </row>
    <row r="103" spans="4:23" ht="16.5" thickBot="1" x14ac:dyDescent="0.3">
      <c r="N103" s="22"/>
      <c r="S103" s="22"/>
      <c r="V103" s="22"/>
    </row>
    <row r="104" spans="4:23" ht="16.5" thickBot="1" x14ac:dyDescent="0.3">
      <c r="J104" s="25">
        <v>10</v>
      </c>
      <c r="K104" s="26"/>
      <c r="N104" s="22"/>
      <c r="P104" s="26"/>
      <c r="S104" s="22"/>
      <c r="T104" s="26"/>
      <c r="V104" s="22"/>
      <c r="W104" s="26"/>
    </row>
    <row r="105" spans="4:23" ht="16.5" thickBot="1" x14ac:dyDescent="0.3">
      <c r="J105" s="27">
        <v>5</v>
      </c>
      <c r="K105" s="28"/>
      <c r="N105" s="22"/>
      <c r="P105" s="28"/>
      <c r="S105" s="22"/>
      <c r="T105" s="28"/>
      <c r="V105" s="22"/>
      <c r="W105" s="28"/>
    </row>
    <row r="106" spans="4:23" ht="16.5" thickBot="1" x14ac:dyDescent="0.3">
      <c r="J106" s="27">
        <v>2</v>
      </c>
      <c r="K106" s="28"/>
      <c r="N106" s="22"/>
      <c r="P106" s="28"/>
      <c r="S106" s="22"/>
      <c r="T106" s="28"/>
      <c r="V106" s="22"/>
      <c r="W106" s="28"/>
    </row>
    <row r="107" spans="4:23" ht="16.5" thickBot="1" x14ac:dyDescent="0.3">
      <c r="J107" s="27">
        <v>1</v>
      </c>
      <c r="K107" s="28"/>
      <c r="N107" s="22"/>
      <c r="P107" s="28"/>
      <c r="S107" s="22"/>
      <c r="T107" s="28"/>
      <c r="V107" s="22"/>
      <c r="W107" s="28"/>
    </row>
    <row r="108" spans="4:23" ht="16.5" thickBot="1" x14ac:dyDescent="0.3">
      <c r="J108" s="27">
        <v>3</v>
      </c>
      <c r="K108" s="28"/>
      <c r="N108" s="22"/>
      <c r="P108" s="28"/>
      <c r="S108" s="22"/>
      <c r="T108" s="28"/>
      <c r="V108" s="22"/>
      <c r="W108" s="28"/>
    </row>
    <row r="109" spans="4:23" ht="16.5" thickBot="1" x14ac:dyDescent="0.3">
      <c r="J109" s="27">
        <v>3</v>
      </c>
      <c r="K109" s="28"/>
      <c r="N109" s="22"/>
      <c r="P109" s="28"/>
      <c r="S109" s="22"/>
      <c r="T109" s="28"/>
      <c r="V109" s="22"/>
      <c r="W109" s="28"/>
    </row>
    <row r="110" spans="4:23" ht="16.5" thickBot="1" x14ac:dyDescent="0.3">
      <c r="J110" s="27">
        <v>2</v>
      </c>
      <c r="K110" s="28"/>
      <c r="N110" s="22"/>
      <c r="P110" s="28"/>
      <c r="S110" s="22"/>
      <c r="T110" s="28"/>
      <c r="V110" s="22"/>
      <c r="W110" s="28"/>
    </row>
    <row r="111" spans="4:23" ht="16.5" thickBot="1" x14ac:dyDescent="0.3">
      <c r="J111" s="27">
        <v>5</v>
      </c>
      <c r="K111" s="28"/>
      <c r="N111" s="23"/>
      <c r="P111" s="28"/>
      <c r="S111" s="23"/>
      <c r="T111" s="28"/>
      <c r="V111" s="23"/>
      <c r="W111" s="28"/>
    </row>
    <row r="112" spans="4:23" ht="16.5" thickBot="1" x14ac:dyDescent="0.3">
      <c r="D112" s="19"/>
      <c r="E112" s="19"/>
      <c r="F112" s="19"/>
      <c r="J112" s="27">
        <v>5</v>
      </c>
      <c r="K112" s="28"/>
      <c r="P112" s="28"/>
      <c r="T112" s="28"/>
      <c r="W112" s="28"/>
    </row>
    <row r="113" spans="4:24" ht="16.5" thickBot="1" x14ac:dyDescent="0.3">
      <c r="D113" s="19"/>
      <c r="E113" s="19"/>
      <c r="F113" s="19"/>
      <c r="G113" s="19"/>
      <c r="H113" s="19"/>
      <c r="J113" s="27">
        <v>2</v>
      </c>
      <c r="K113" s="28"/>
      <c r="P113" s="28"/>
      <c r="T113" s="28"/>
      <c r="W113" s="28"/>
    </row>
    <row r="114" spans="4:24" ht="16.5" thickBot="1" x14ac:dyDescent="0.3">
      <c r="D114" s="19"/>
      <c r="E114" s="19"/>
      <c r="F114" s="8">
        <v>7</v>
      </c>
      <c r="G114" s="1">
        <v>10</v>
      </c>
      <c r="H114" s="19">
        <f>F114*G114</f>
        <v>70</v>
      </c>
      <c r="J114" s="27">
        <v>2</v>
      </c>
      <c r="K114" s="28"/>
      <c r="P114" s="28"/>
      <c r="T114" s="28"/>
      <c r="W114" s="28"/>
    </row>
    <row r="115" spans="4:24" ht="16.5" thickBot="1" x14ac:dyDescent="0.3">
      <c r="D115" s="19"/>
      <c r="E115" s="19"/>
      <c r="F115" s="8">
        <v>30.27</v>
      </c>
      <c r="G115" s="1">
        <v>10</v>
      </c>
      <c r="H115" s="19">
        <f t="shared" ref="H115:H130" si="5">F115*G115</f>
        <v>302.7</v>
      </c>
      <c r="J115" s="27">
        <v>4</v>
      </c>
      <c r="K115" s="28"/>
      <c r="P115" s="28"/>
      <c r="T115" s="28"/>
      <c r="W115" s="28"/>
    </row>
    <row r="116" spans="4:24" ht="16.5" thickBot="1" x14ac:dyDescent="0.3">
      <c r="D116" s="19"/>
      <c r="E116" s="19"/>
      <c r="F116" s="8">
        <v>23.5</v>
      </c>
      <c r="G116" s="1">
        <v>10</v>
      </c>
      <c r="H116" s="19">
        <f t="shared" si="5"/>
        <v>235</v>
      </c>
      <c r="L116" s="4"/>
      <c r="Q116" s="4"/>
      <c r="U116" s="4"/>
      <c r="X116" s="4"/>
    </row>
    <row r="117" spans="4:24" ht="16.5" thickBot="1" x14ac:dyDescent="0.3">
      <c r="D117" s="19"/>
      <c r="E117" s="19"/>
      <c r="F117" s="8">
        <v>69.180000000000007</v>
      </c>
      <c r="G117" s="1">
        <v>1</v>
      </c>
      <c r="H117" s="19">
        <f t="shared" si="5"/>
        <v>69.180000000000007</v>
      </c>
      <c r="J117" s="25">
        <v>15</v>
      </c>
      <c r="K117" s="26"/>
      <c r="P117" s="26"/>
      <c r="T117" s="26"/>
      <c r="W117" s="26"/>
    </row>
    <row r="118" spans="4:24" ht="16.5" thickBot="1" x14ac:dyDescent="0.3">
      <c r="D118" s="19"/>
      <c r="E118" s="19"/>
      <c r="F118" s="8">
        <v>24.82</v>
      </c>
      <c r="G118" s="1">
        <v>3</v>
      </c>
      <c r="H118" s="19">
        <f t="shared" si="5"/>
        <v>74.460000000000008</v>
      </c>
      <c r="J118" s="27">
        <v>10</v>
      </c>
      <c r="K118" s="28"/>
      <c r="P118" s="28"/>
      <c r="T118" s="28"/>
      <c r="W118" s="28"/>
    </row>
    <row r="119" spans="4:24" ht="16.5" thickBot="1" x14ac:dyDescent="0.3">
      <c r="D119" s="19"/>
      <c r="E119" s="19"/>
      <c r="F119" s="8">
        <v>27.36</v>
      </c>
      <c r="G119" s="1">
        <v>5</v>
      </c>
      <c r="H119" s="19">
        <f t="shared" si="5"/>
        <v>136.80000000000001</v>
      </c>
      <c r="J119" s="27">
        <v>1</v>
      </c>
      <c r="K119" s="28"/>
      <c r="P119" s="28"/>
      <c r="T119" s="28"/>
      <c r="W119" s="28"/>
    </row>
    <row r="120" spans="4:24" ht="16.5" thickBot="1" x14ac:dyDescent="0.3">
      <c r="D120" s="19"/>
      <c r="E120" s="19"/>
      <c r="F120" s="8">
        <v>5.45</v>
      </c>
      <c r="G120" s="1">
        <v>15</v>
      </c>
      <c r="H120" s="19">
        <f t="shared" si="5"/>
        <v>81.75</v>
      </c>
      <c r="J120" s="27">
        <v>3</v>
      </c>
      <c r="K120" s="28"/>
      <c r="P120" s="28"/>
      <c r="T120" s="28"/>
      <c r="W120" s="28"/>
    </row>
    <row r="121" spans="4:24" ht="16.5" thickBot="1" x14ac:dyDescent="0.3">
      <c r="D121" s="19"/>
      <c r="E121" s="19"/>
      <c r="F121" s="8">
        <v>202.66</v>
      </c>
      <c r="G121" s="1">
        <v>5</v>
      </c>
      <c r="H121" s="19">
        <f t="shared" si="5"/>
        <v>1013.3</v>
      </c>
      <c r="J121" s="27">
        <v>2</v>
      </c>
      <c r="K121" s="28"/>
      <c r="P121" s="28"/>
      <c r="T121" s="28"/>
      <c r="W121" s="28"/>
    </row>
    <row r="122" spans="4:24" ht="16.5" thickBot="1" x14ac:dyDescent="0.3">
      <c r="D122" s="19"/>
      <c r="E122" s="19"/>
      <c r="F122" s="8">
        <v>12.3</v>
      </c>
      <c r="G122" s="1">
        <v>10</v>
      </c>
      <c r="H122" s="19">
        <f t="shared" si="5"/>
        <v>123</v>
      </c>
      <c r="J122" s="27">
        <v>2</v>
      </c>
      <c r="K122" s="28"/>
      <c r="P122" s="28"/>
      <c r="T122" s="28"/>
      <c r="W122" s="28"/>
    </row>
    <row r="123" spans="4:24" ht="16.5" thickBot="1" x14ac:dyDescent="0.3">
      <c r="D123" s="19"/>
      <c r="E123" s="19"/>
      <c r="F123" s="8">
        <v>13</v>
      </c>
      <c r="G123" s="1">
        <v>10</v>
      </c>
      <c r="H123" s="19">
        <f t="shared" si="5"/>
        <v>130</v>
      </c>
      <c r="J123" s="27">
        <v>1</v>
      </c>
      <c r="K123" s="28"/>
      <c r="P123" s="28"/>
      <c r="T123" s="28"/>
      <c r="W123" s="28"/>
    </row>
    <row r="124" spans="4:24" ht="16.5" thickBot="1" x14ac:dyDescent="0.3">
      <c r="D124" s="19"/>
      <c r="E124" s="19"/>
      <c r="F124" s="8">
        <v>12</v>
      </c>
      <c r="G124" s="1">
        <v>10</v>
      </c>
      <c r="H124" s="19">
        <f t="shared" si="5"/>
        <v>120</v>
      </c>
      <c r="J124" s="27">
        <v>20</v>
      </c>
      <c r="K124" s="28"/>
      <c r="P124" s="28"/>
      <c r="T124" s="28"/>
      <c r="W124" s="28"/>
    </row>
    <row r="125" spans="4:24" ht="16.5" thickBot="1" x14ac:dyDescent="0.3">
      <c r="D125" s="19"/>
      <c r="E125" s="19"/>
      <c r="F125" s="8">
        <v>15</v>
      </c>
      <c r="G125" s="1">
        <v>10</v>
      </c>
      <c r="H125" s="19">
        <f t="shared" si="5"/>
        <v>150</v>
      </c>
      <c r="J125" s="27">
        <v>20</v>
      </c>
      <c r="K125" s="28"/>
      <c r="P125" s="28"/>
      <c r="T125" s="28"/>
      <c r="W125" s="28"/>
    </row>
    <row r="126" spans="4:24" ht="16.5" thickBot="1" x14ac:dyDescent="0.3">
      <c r="D126" s="19"/>
      <c r="E126" s="19"/>
      <c r="F126" s="8">
        <v>66.13</v>
      </c>
      <c r="G126" s="1">
        <v>10</v>
      </c>
      <c r="H126" s="19">
        <f t="shared" si="5"/>
        <v>661.3</v>
      </c>
      <c r="J126" s="27">
        <v>5</v>
      </c>
      <c r="K126" s="28"/>
      <c r="P126" s="28"/>
      <c r="T126" s="28"/>
      <c r="W126" s="28"/>
    </row>
    <row r="127" spans="4:24" ht="16.5" thickBot="1" x14ac:dyDescent="0.3">
      <c r="D127" s="19"/>
      <c r="E127" s="19"/>
      <c r="F127" s="8">
        <v>59.56</v>
      </c>
      <c r="G127" s="1">
        <v>10</v>
      </c>
      <c r="H127" s="19">
        <f t="shared" si="5"/>
        <v>595.6</v>
      </c>
      <c r="J127" s="27">
        <v>15</v>
      </c>
      <c r="K127" s="28"/>
      <c r="P127" s="28"/>
      <c r="T127" s="28"/>
      <c r="W127" s="28"/>
    </row>
    <row r="128" spans="4:24" ht="16.5" thickBot="1" x14ac:dyDescent="0.3">
      <c r="D128" s="19"/>
      <c r="E128" s="19"/>
      <c r="F128" s="8">
        <v>46.84</v>
      </c>
      <c r="G128" s="1">
        <v>2</v>
      </c>
      <c r="H128" s="19">
        <f t="shared" si="5"/>
        <v>93.68</v>
      </c>
      <c r="J128" s="27">
        <v>5</v>
      </c>
      <c r="K128" s="28"/>
      <c r="P128" s="28"/>
      <c r="T128" s="28"/>
      <c r="W128" s="28"/>
    </row>
    <row r="129" spans="4:23" ht="16.5" thickBot="1" x14ac:dyDescent="0.3">
      <c r="D129" s="19"/>
      <c r="E129" s="19"/>
      <c r="F129" s="8">
        <v>16.350000000000001</v>
      </c>
      <c r="G129" s="1">
        <v>4</v>
      </c>
      <c r="H129" s="19">
        <f t="shared" si="5"/>
        <v>65.400000000000006</v>
      </c>
      <c r="J129" s="27">
        <v>10</v>
      </c>
      <c r="K129" s="28"/>
      <c r="P129" s="28"/>
      <c r="T129" s="28"/>
      <c r="W129" s="28"/>
    </row>
    <row r="130" spans="4:23" ht="16.5" thickBot="1" x14ac:dyDescent="0.3">
      <c r="D130" s="19"/>
      <c r="E130" s="19"/>
      <c r="F130" s="8">
        <v>870.41</v>
      </c>
      <c r="G130" s="1">
        <v>10</v>
      </c>
      <c r="H130" s="19">
        <f t="shared" si="5"/>
        <v>8704.1</v>
      </c>
      <c r="J130" s="27">
        <v>10</v>
      </c>
      <c r="K130" s="28"/>
      <c r="P130" s="28"/>
      <c r="T130" s="28"/>
      <c r="W130" s="28"/>
    </row>
    <row r="131" spans="4:23" ht="16.5" thickBot="1" x14ac:dyDescent="0.3">
      <c r="D131" s="19"/>
      <c r="E131" s="19"/>
      <c r="F131" s="19"/>
      <c r="J131" s="27">
        <v>3</v>
      </c>
      <c r="K131" s="28"/>
      <c r="P131" s="28"/>
      <c r="T131" s="28"/>
      <c r="W131" s="28"/>
    </row>
    <row r="132" spans="4:23" ht="16.5" thickBot="1" x14ac:dyDescent="0.3">
      <c r="D132" s="19"/>
      <c r="E132" s="19"/>
      <c r="F132" s="8">
        <v>12</v>
      </c>
      <c r="G132" s="1">
        <v>3</v>
      </c>
      <c r="H132" s="4">
        <f>G132*F132</f>
        <v>36</v>
      </c>
      <c r="J132" s="27">
        <v>5</v>
      </c>
      <c r="K132" s="28"/>
      <c r="P132" s="28"/>
      <c r="T132" s="28"/>
      <c r="W132" s="28"/>
    </row>
    <row r="133" spans="4:23" ht="16.5" thickBot="1" x14ac:dyDescent="0.3">
      <c r="D133" s="19"/>
      <c r="E133" s="19"/>
      <c r="F133" s="8">
        <v>5.5</v>
      </c>
      <c r="G133" s="1">
        <v>3</v>
      </c>
      <c r="H133" s="4">
        <f t="shared" ref="H133:H154" si="6">G133*F133</f>
        <v>16.5</v>
      </c>
      <c r="J133" s="27">
        <v>6</v>
      </c>
      <c r="K133" s="28"/>
      <c r="P133" s="28"/>
      <c r="T133" s="28"/>
      <c r="W133" s="28"/>
    </row>
    <row r="134" spans="4:23" ht="16.5" thickBot="1" x14ac:dyDescent="0.3">
      <c r="D134" s="19"/>
      <c r="E134" s="19"/>
      <c r="F134" s="8">
        <v>1.2</v>
      </c>
      <c r="G134" s="1">
        <v>5</v>
      </c>
      <c r="H134" s="4">
        <f t="shared" si="6"/>
        <v>6</v>
      </c>
      <c r="J134" s="27">
        <v>1</v>
      </c>
      <c r="K134" s="28"/>
      <c r="P134" s="28"/>
      <c r="T134" s="28"/>
      <c r="W134" s="28"/>
    </row>
    <row r="135" spans="4:23" ht="16.5" thickBot="1" x14ac:dyDescent="0.3">
      <c r="D135" s="19"/>
      <c r="E135" s="19"/>
      <c r="F135" s="8">
        <v>4</v>
      </c>
      <c r="G135" s="1">
        <v>5</v>
      </c>
      <c r="H135" s="4">
        <f t="shared" si="6"/>
        <v>20</v>
      </c>
      <c r="J135" s="27">
        <v>4</v>
      </c>
      <c r="K135" s="28"/>
      <c r="P135" s="28"/>
      <c r="T135" s="28"/>
      <c r="W135" s="28"/>
    </row>
    <row r="136" spans="4:23" ht="16.5" thickBot="1" x14ac:dyDescent="0.3">
      <c r="D136" s="19"/>
      <c r="E136" s="19"/>
      <c r="F136" s="8">
        <v>73</v>
      </c>
      <c r="G136" s="1">
        <v>2</v>
      </c>
      <c r="H136" s="4">
        <f t="shared" si="6"/>
        <v>146</v>
      </c>
      <c r="J136" s="27">
        <v>5</v>
      </c>
      <c r="K136" s="28"/>
      <c r="P136" s="28"/>
      <c r="T136" s="28"/>
      <c r="W136" s="28"/>
    </row>
    <row r="137" spans="4:23" ht="16.5" thickBot="1" x14ac:dyDescent="0.3">
      <c r="E137" s="19"/>
      <c r="F137" s="8">
        <v>30.27</v>
      </c>
      <c r="G137" s="1">
        <v>5</v>
      </c>
      <c r="H137" s="4">
        <f t="shared" si="6"/>
        <v>151.35</v>
      </c>
      <c r="J137" s="27">
        <v>2</v>
      </c>
      <c r="K137" s="28"/>
      <c r="P137" s="28"/>
      <c r="T137" s="28"/>
      <c r="W137" s="28"/>
    </row>
    <row r="138" spans="4:23" ht="16.5" thickBot="1" x14ac:dyDescent="0.3">
      <c r="E138" s="19"/>
      <c r="F138" s="8">
        <v>2.69</v>
      </c>
      <c r="G138" s="1">
        <v>2</v>
      </c>
      <c r="H138" s="4">
        <f t="shared" si="6"/>
        <v>5.38</v>
      </c>
      <c r="J138" s="27">
        <v>2</v>
      </c>
      <c r="K138" s="28"/>
      <c r="P138" s="28"/>
      <c r="T138" s="28"/>
      <c r="W138" s="28"/>
    </row>
    <row r="139" spans="4:23" ht="16.5" thickBot="1" x14ac:dyDescent="0.3">
      <c r="E139" s="19"/>
      <c r="F139" s="8">
        <v>506.46</v>
      </c>
      <c r="G139" s="1">
        <v>1</v>
      </c>
      <c r="H139" s="4">
        <f t="shared" si="6"/>
        <v>506.46</v>
      </c>
      <c r="J139" s="27">
        <v>1</v>
      </c>
      <c r="K139" s="28"/>
      <c r="P139" s="28"/>
      <c r="T139" s="28"/>
      <c r="W139" s="28"/>
    </row>
    <row r="140" spans="4:23" ht="16.5" thickBot="1" x14ac:dyDescent="0.3">
      <c r="E140" s="19"/>
      <c r="F140" s="8">
        <v>14.43</v>
      </c>
      <c r="G140" s="1">
        <v>20</v>
      </c>
      <c r="H140" s="4">
        <f t="shared" si="6"/>
        <v>288.60000000000002</v>
      </c>
      <c r="J140" s="27">
        <v>2</v>
      </c>
      <c r="K140" s="28"/>
      <c r="P140" s="28"/>
      <c r="T140" s="28"/>
      <c r="W140" s="28"/>
    </row>
    <row r="141" spans="4:23" ht="16.5" thickBot="1" x14ac:dyDescent="0.3">
      <c r="E141" s="19"/>
      <c r="F141" s="8">
        <v>19.16</v>
      </c>
      <c r="G141" s="1">
        <v>20</v>
      </c>
      <c r="H141" s="4">
        <f t="shared" si="6"/>
        <v>383.2</v>
      </c>
      <c r="J141" s="27">
        <v>1</v>
      </c>
      <c r="K141" s="28"/>
      <c r="P141" s="28"/>
      <c r="T141" s="28"/>
      <c r="W141" s="28"/>
    </row>
    <row r="142" spans="4:23" ht="16.5" thickBot="1" x14ac:dyDescent="0.3">
      <c r="E142" s="19"/>
      <c r="F142" s="8">
        <v>6.75</v>
      </c>
      <c r="G142" s="1">
        <v>1</v>
      </c>
      <c r="H142" s="4">
        <f t="shared" si="6"/>
        <v>6.75</v>
      </c>
      <c r="J142" s="27">
        <v>35</v>
      </c>
      <c r="K142" s="28"/>
      <c r="P142" s="28"/>
      <c r="T142" s="28"/>
      <c r="W142" s="28"/>
    </row>
    <row r="143" spans="4:23" ht="16.5" thickBot="1" x14ac:dyDescent="0.3">
      <c r="E143" s="19"/>
      <c r="F143" s="8">
        <v>6.75</v>
      </c>
      <c r="G143" s="1">
        <v>1</v>
      </c>
      <c r="H143" s="4">
        <f t="shared" si="6"/>
        <v>6.75</v>
      </c>
      <c r="J143" s="27">
        <v>8</v>
      </c>
      <c r="K143" s="28"/>
      <c r="P143" s="28"/>
      <c r="T143" s="28"/>
      <c r="W143" s="28"/>
    </row>
    <row r="144" spans="4:23" ht="16.5" thickBot="1" x14ac:dyDescent="0.3">
      <c r="E144" s="19"/>
      <c r="F144" s="8">
        <v>6.75</v>
      </c>
      <c r="G144" s="1">
        <v>1</v>
      </c>
      <c r="H144" s="4">
        <f t="shared" si="6"/>
        <v>6.75</v>
      </c>
      <c r="J144" s="27">
        <v>1</v>
      </c>
      <c r="K144" s="28"/>
      <c r="P144" s="28"/>
      <c r="T144" s="28"/>
      <c r="W144" s="28"/>
    </row>
    <row r="145" spans="5:23" ht="16.5" thickBot="1" x14ac:dyDescent="0.3">
      <c r="E145" s="19"/>
      <c r="F145" s="8">
        <v>11.81</v>
      </c>
      <c r="G145" s="1">
        <v>1</v>
      </c>
      <c r="H145" s="4">
        <f t="shared" si="6"/>
        <v>11.81</v>
      </c>
      <c r="J145" s="27">
        <v>1</v>
      </c>
      <c r="K145" s="28"/>
      <c r="P145" s="28"/>
      <c r="T145" s="28"/>
      <c r="W145" s="28"/>
    </row>
    <row r="146" spans="5:23" ht="16.5" thickBot="1" x14ac:dyDescent="0.3">
      <c r="E146" s="19"/>
      <c r="F146" s="8">
        <v>15.48</v>
      </c>
      <c r="G146" s="1">
        <v>5</v>
      </c>
      <c r="H146" s="4">
        <f t="shared" si="6"/>
        <v>77.400000000000006</v>
      </c>
    </row>
    <row r="147" spans="5:23" ht="16.5" thickBot="1" x14ac:dyDescent="0.3">
      <c r="E147" s="19"/>
      <c r="F147" s="8">
        <v>47.9</v>
      </c>
      <c r="G147" s="1">
        <v>5</v>
      </c>
      <c r="H147" s="4">
        <f t="shared" si="6"/>
        <v>239.5</v>
      </c>
      <c r="J147" s="29">
        <v>721.54</v>
      </c>
    </row>
    <row r="148" spans="5:23" x14ac:dyDescent="0.25">
      <c r="F148" s="8">
        <v>258.81</v>
      </c>
      <c r="G148" s="1">
        <v>1</v>
      </c>
      <c r="H148" s="4">
        <f t="shared" si="6"/>
        <v>258.81</v>
      </c>
    </row>
    <row r="149" spans="5:23" ht="16.5" thickBot="1" x14ac:dyDescent="0.3">
      <c r="F149" s="8">
        <v>32.770000000000003</v>
      </c>
      <c r="G149" s="1">
        <v>3</v>
      </c>
      <c r="H149" s="4">
        <f t="shared" si="6"/>
        <v>98.31</v>
      </c>
    </row>
    <row r="150" spans="5:23" ht="16.5" thickBot="1" x14ac:dyDescent="0.3">
      <c r="F150" s="8">
        <v>5</v>
      </c>
      <c r="G150" s="1">
        <v>2</v>
      </c>
      <c r="H150" s="4">
        <f t="shared" si="6"/>
        <v>10</v>
      </c>
      <c r="J150" s="25">
        <v>2</v>
      </c>
    </row>
    <row r="151" spans="5:23" ht="16.5" thickBot="1" x14ac:dyDescent="0.3">
      <c r="F151" s="8">
        <v>65.010000000000005</v>
      </c>
      <c r="G151" s="1">
        <v>2</v>
      </c>
      <c r="H151" s="4">
        <f t="shared" si="6"/>
        <v>130.02000000000001</v>
      </c>
      <c r="J151" s="27">
        <v>19</v>
      </c>
    </row>
    <row r="152" spans="5:23" ht="16.5" thickBot="1" x14ac:dyDescent="0.3">
      <c r="F152" s="8">
        <v>42.31</v>
      </c>
      <c r="G152" s="1">
        <v>2</v>
      </c>
      <c r="H152" s="4">
        <f t="shared" si="6"/>
        <v>84.62</v>
      </c>
      <c r="J152" s="27">
        <v>10</v>
      </c>
    </row>
    <row r="153" spans="5:23" ht="16.5" thickBot="1" x14ac:dyDescent="0.3">
      <c r="F153" s="8">
        <v>6.42</v>
      </c>
      <c r="G153" s="1">
        <v>30</v>
      </c>
      <c r="H153" s="4">
        <f t="shared" si="6"/>
        <v>192.6</v>
      </c>
      <c r="J153" s="27">
        <v>15</v>
      </c>
    </row>
    <row r="154" spans="5:23" ht="16.5" thickBot="1" x14ac:dyDescent="0.3">
      <c r="F154" s="8">
        <v>60</v>
      </c>
      <c r="G154" s="1">
        <v>2</v>
      </c>
      <c r="H154" s="4">
        <f t="shared" si="6"/>
        <v>120</v>
      </c>
      <c r="J154" s="27">
        <v>14</v>
      </c>
    </row>
    <row r="155" spans="5:23" ht="16.5" thickBot="1" x14ac:dyDescent="0.3">
      <c r="J155" s="27">
        <v>2</v>
      </c>
    </row>
    <row r="156" spans="5:23" ht="16.5" thickBot="1" x14ac:dyDescent="0.3">
      <c r="F156" s="8">
        <v>29</v>
      </c>
      <c r="G156" s="1">
        <v>2</v>
      </c>
      <c r="H156" s="4">
        <f>G156*F156</f>
        <v>58</v>
      </c>
      <c r="J156" s="27">
        <v>2</v>
      </c>
    </row>
    <row r="157" spans="5:23" ht="16.5" thickBot="1" x14ac:dyDescent="0.3">
      <c r="F157" s="8">
        <v>12.3</v>
      </c>
      <c r="G157" s="1">
        <v>5</v>
      </c>
      <c r="H157" s="4">
        <f t="shared" ref="H157:H166" si="7">G157*F157</f>
        <v>61.5</v>
      </c>
      <c r="J157" s="27">
        <v>2</v>
      </c>
    </row>
    <row r="158" spans="5:23" ht="16.5" thickBot="1" x14ac:dyDescent="0.3">
      <c r="F158" s="8">
        <v>12</v>
      </c>
      <c r="G158" s="1">
        <v>5</v>
      </c>
      <c r="H158" s="4">
        <f t="shared" si="7"/>
        <v>60</v>
      </c>
      <c r="J158" s="27">
        <v>3</v>
      </c>
    </row>
    <row r="159" spans="5:23" ht="16.5" thickBot="1" x14ac:dyDescent="0.3">
      <c r="F159" s="8">
        <v>6.75</v>
      </c>
      <c r="G159" s="1">
        <v>1</v>
      </c>
      <c r="H159" s="4">
        <f t="shared" si="7"/>
        <v>6.75</v>
      </c>
      <c r="J159" s="27">
        <v>1</v>
      </c>
    </row>
    <row r="160" spans="5:23" ht="16.5" thickBot="1" x14ac:dyDescent="0.3">
      <c r="F160" s="8">
        <v>6.75</v>
      </c>
      <c r="G160" s="1">
        <v>2</v>
      </c>
      <c r="H160" s="4">
        <f t="shared" si="7"/>
        <v>13.5</v>
      </c>
      <c r="J160" s="27">
        <v>4</v>
      </c>
    </row>
    <row r="161" spans="6:10" ht="16.5" thickBot="1" x14ac:dyDescent="0.3">
      <c r="F161" s="8">
        <v>6.75</v>
      </c>
      <c r="G161" s="1"/>
      <c r="H161" s="4"/>
      <c r="J161" s="27">
        <v>4</v>
      </c>
    </row>
    <row r="162" spans="6:10" ht="16.5" thickBot="1" x14ac:dyDescent="0.3">
      <c r="F162" s="8">
        <v>11.81</v>
      </c>
      <c r="G162" s="1">
        <v>3</v>
      </c>
      <c r="H162" s="4">
        <f t="shared" si="7"/>
        <v>35.43</v>
      </c>
      <c r="J162" s="27">
        <v>3</v>
      </c>
    </row>
    <row r="163" spans="6:10" ht="16.5" thickBot="1" x14ac:dyDescent="0.3">
      <c r="F163" s="8">
        <v>19</v>
      </c>
      <c r="G163" s="1">
        <v>3</v>
      </c>
      <c r="H163" s="4">
        <f t="shared" si="7"/>
        <v>57</v>
      </c>
      <c r="J163" s="27">
        <v>2</v>
      </c>
    </row>
    <row r="164" spans="6:10" x14ac:dyDescent="0.25">
      <c r="F164" s="8">
        <v>131.21</v>
      </c>
      <c r="G164" s="1">
        <v>1</v>
      </c>
      <c r="H164" s="4">
        <f t="shared" si="7"/>
        <v>131.21</v>
      </c>
    </row>
    <row r="165" spans="6:10" x14ac:dyDescent="0.25">
      <c r="F165" s="8">
        <v>61.2</v>
      </c>
      <c r="G165" s="1">
        <v>1</v>
      </c>
      <c r="H165" s="4">
        <f t="shared" si="7"/>
        <v>61.2</v>
      </c>
    </row>
    <row r="166" spans="6:10" x14ac:dyDescent="0.25">
      <c r="F166" s="8">
        <v>16.350000000000001</v>
      </c>
      <c r="G166" s="1">
        <v>4</v>
      </c>
      <c r="H166" s="4">
        <f t="shared" si="7"/>
        <v>65.400000000000006</v>
      </c>
    </row>
  </sheetData>
  <mergeCells count="35">
    <mergeCell ref="B59:B66"/>
    <mergeCell ref="A59:A66"/>
    <mergeCell ref="A28:A30"/>
    <mergeCell ref="A31:A48"/>
    <mergeCell ref="B31:B48"/>
    <mergeCell ref="W1:W2"/>
    <mergeCell ref="X1:X2"/>
    <mergeCell ref="T1:T2"/>
    <mergeCell ref="U1:U2"/>
    <mergeCell ref="V1:V2"/>
    <mergeCell ref="S1:S2"/>
    <mergeCell ref="A2:I2"/>
    <mergeCell ref="A1:C1"/>
    <mergeCell ref="E1:F1"/>
    <mergeCell ref="P1:P2"/>
    <mergeCell ref="Q1:Q2"/>
    <mergeCell ref="R1:R2"/>
    <mergeCell ref="K1:K2"/>
    <mergeCell ref="L1:L2"/>
    <mergeCell ref="M1:M2"/>
    <mergeCell ref="N1:N2"/>
    <mergeCell ref="O1:O2"/>
    <mergeCell ref="G1:J1"/>
    <mergeCell ref="B55:B58"/>
    <mergeCell ref="A55:A58"/>
    <mergeCell ref="B4:B7"/>
    <mergeCell ref="B8:B19"/>
    <mergeCell ref="B28:B30"/>
    <mergeCell ref="A20:A27"/>
    <mergeCell ref="B20:B27"/>
    <mergeCell ref="L51:L52"/>
    <mergeCell ref="A4:A7"/>
    <mergeCell ref="A8:A19"/>
    <mergeCell ref="A49:A50"/>
    <mergeCell ref="B49:B50"/>
  </mergeCells>
  <conditionalFormatting sqref="G114:G130">
    <cfRule type="cellIs" dxfId="43" priority="102" operator="greaterThan">
      <formula>0</formula>
    </cfRule>
    <cfRule type="cellIs" dxfId="42" priority="101" operator="greaterThan">
      <formula>0</formula>
    </cfRule>
  </conditionalFormatting>
  <conditionalFormatting sqref="G132:G154">
    <cfRule type="cellIs" dxfId="41" priority="70" operator="greaterThan">
      <formula>0</formula>
    </cfRule>
    <cfRule type="cellIs" dxfId="40" priority="69" operator="greaterThan">
      <formula>0</formula>
    </cfRule>
  </conditionalFormatting>
  <conditionalFormatting sqref="G156:G166">
    <cfRule type="cellIs" dxfId="39" priority="64" operator="greaterThan">
      <formula>0</formula>
    </cfRule>
    <cfRule type="cellIs" dxfId="38" priority="63" operator="greaterThan">
      <formula>0</formula>
    </cfRule>
  </conditionalFormatting>
  <conditionalFormatting sqref="K11:K15">
    <cfRule type="cellIs" dxfId="37" priority="116" operator="greaterThan">
      <formula>0</formula>
    </cfRule>
    <cfRule type="cellIs" dxfId="36" priority="115" operator="greaterThan">
      <formula>0</formula>
    </cfRule>
  </conditionalFormatting>
  <conditionalFormatting sqref="K18:K19">
    <cfRule type="cellIs" dxfId="35" priority="117" operator="greaterThan">
      <formula>0</formula>
    </cfRule>
    <cfRule type="cellIs" dxfId="34" priority="118" operator="greaterThan">
      <formula>0</formula>
    </cfRule>
  </conditionalFormatting>
  <conditionalFormatting sqref="K28:K29">
    <cfRule type="cellIs" dxfId="33" priority="122" operator="greaterThan">
      <formula>0</formula>
    </cfRule>
    <cfRule type="cellIs" dxfId="32" priority="121" operator="greaterThan">
      <formula>0</formula>
    </cfRule>
  </conditionalFormatting>
  <conditionalFormatting sqref="K4:M7 L15:M15">
    <cfRule type="cellIs" dxfId="31" priority="264" operator="greaterThan">
      <formula>0</formula>
    </cfRule>
    <cfRule type="cellIs" dxfId="30" priority="263" operator="greaterThan">
      <formula>0</formula>
    </cfRule>
  </conditionalFormatting>
  <conditionalFormatting sqref="K33:U50 K53:U66 K51:K52 M51:U52">
    <cfRule type="cellIs" dxfId="29" priority="43" operator="greaterThan">
      <formula>0</formula>
    </cfRule>
    <cfRule type="cellIs" dxfId="28" priority="44" operator="greaterThan">
      <formula>0</formula>
    </cfRule>
  </conditionalFormatting>
  <conditionalFormatting sqref="N4:O32 S4:S32 V4:V66">
    <cfRule type="cellIs" dxfId="27" priority="1" operator="greaterThan">
      <formula>0</formula>
    </cfRule>
    <cfRule type="cellIs" dxfId="26" priority="2" operator="greaterThan">
      <formula>0</formula>
    </cfRule>
  </conditionalFormatting>
  <conditionalFormatting sqref="P11:P15">
    <cfRule type="cellIs" dxfId="25" priority="52" operator="greaterThan">
      <formula>0</formula>
    </cfRule>
    <cfRule type="cellIs" dxfId="24" priority="51" operator="greaterThan">
      <formula>0</formula>
    </cfRule>
  </conditionalFormatting>
  <conditionalFormatting sqref="P18:P19">
    <cfRule type="cellIs" dxfId="23" priority="54" operator="greaterThan">
      <formula>0</formula>
    </cfRule>
    <cfRule type="cellIs" dxfId="22" priority="53" operator="greaterThan">
      <formula>0</formula>
    </cfRule>
  </conditionalFormatting>
  <conditionalFormatting sqref="P28:P29">
    <cfRule type="cellIs" dxfId="21" priority="58" operator="greaterThan">
      <formula>0</formula>
    </cfRule>
    <cfRule type="cellIs" dxfId="20" priority="57" operator="greaterThan">
      <formula>0</formula>
    </cfRule>
  </conditionalFormatting>
  <conditionalFormatting sqref="P4:R7 Q15:R15">
    <cfRule type="cellIs" dxfId="19" priority="61" operator="greaterThan">
      <formula>0</formula>
    </cfRule>
    <cfRule type="cellIs" dxfId="18" priority="62" operator="greaterThan">
      <formula>0</formula>
    </cfRule>
  </conditionalFormatting>
  <conditionalFormatting sqref="T11:T15">
    <cfRule type="cellIs" dxfId="17" priority="32" operator="greaterThan">
      <formula>0</formula>
    </cfRule>
    <cfRule type="cellIs" dxfId="16" priority="31" operator="greaterThan">
      <formula>0</formula>
    </cfRule>
  </conditionalFormatting>
  <conditionalFormatting sqref="T18:T19">
    <cfRule type="cellIs" dxfId="15" priority="34" operator="greaterThan">
      <formula>0</formula>
    </cfRule>
    <cfRule type="cellIs" dxfId="14" priority="33" operator="greaterThan">
      <formula>0</formula>
    </cfRule>
  </conditionalFormatting>
  <conditionalFormatting sqref="T28:T29">
    <cfRule type="cellIs" dxfId="13" priority="38" operator="greaterThan">
      <formula>0</formula>
    </cfRule>
    <cfRule type="cellIs" dxfId="12" priority="37" operator="greaterThan">
      <formula>0</formula>
    </cfRule>
  </conditionalFormatting>
  <conditionalFormatting sqref="T4:U7 U15">
    <cfRule type="cellIs" dxfId="11" priority="41" operator="greaterThan">
      <formula>0</formula>
    </cfRule>
    <cfRule type="cellIs" dxfId="10" priority="42" operator="greaterThan">
      <formula>0</formula>
    </cfRule>
  </conditionalFormatting>
  <conditionalFormatting sqref="W11:W15">
    <cfRule type="cellIs" dxfId="9" priority="5" operator="greaterThan">
      <formula>0</formula>
    </cfRule>
    <cfRule type="cellIs" dxfId="8" priority="6" operator="greaterThan">
      <formula>0</formula>
    </cfRule>
  </conditionalFormatting>
  <conditionalFormatting sqref="W18:W19">
    <cfRule type="cellIs" dxfId="7" priority="8" operator="greaterThan">
      <formula>0</formula>
    </cfRule>
    <cfRule type="cellIs" dxfId="6" priority="7" operator="greaterThan">
      <formula>0</formula>
    </cfRule>
  </conditionalFormatting>
  <conditionalFormatting sqref="W28:W29">
    <cfRule type="cellIs" dxfId="5" priority="12" operator="greaterThan">
      <formula>0</formula>
    </cfRule>
    <cfRule type="cellIs" dxfId="4" priority="11" operator="greaterThan">
      <formula>0</formula>
    </cfRule>
  </conditionalFormatting>
  <conditionalFormatting sqref="W4:X7 X15">
    <cfRule type="cellIs" dxfId="3" priority="16" operator="greaterThan">
      <formula>0</formula>
    </cfRule>
    <cfRule type="cellIs" dxfId="2" priority="15" operator="greaterThan">
      <formula>0</formula>
    </cfRule>
  </conditionalFormatting>
  <conditionalFormatting sqref="W33:X66">
    <cfRule type="cellIs" dxfId="1" priority="22" operator="greaterThan">
      <formula>0</formula>
    </cfRule>
    <cfRule type="cellIs" dxfId="0" priority="21" operator="greaterThan">
      <formula>0</formula>
    </cfRule>
  </conditionalFormatting>
  <pageMargins left="0.7" right="0.7" top="0.75" bottom="0.75" header="0.3" footer="0.3"/>
  <pageSetup paperSize="9" scale="31"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CEO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2026-04-15T18:35:53Z</dcterms:modified>
</cp:coreProperties>
</file>